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guss\Documents\10_バレー関連\10_試合要項\02_県大会\2023年度\申込み関連\"/>
    </mc:Choice>
  </mc:AlternateContent>
  <xr:revisionPtr revIDLastSave="0" documentId="13_ncr:1_{6585819A-FFB1-4211-B37E-4051FFDB7101}" xr6:coauthVersionLast="47" xr6:coauthVersionMax="47" xr10:uidLastSave="{00000000-0000-0000-0000-000000000000}"/>
  <bookViews>
    <workbookView xWindow="-28920" yWindow="-120" windowWidth="29040" windowHeight="15840" tabRatio="701" firstSheet="1" activeTab="1" xr2:uid="{00000000-000D-0000-FFFF-FFFF00000000}"/>
  </bookViews>
  <sheets>
    <sheet name="管理者用" sheetId="14" state="hidden" r:id="rId1"/>
    <sheet name="チーム情報" sheetId="5" r:id="rId2"/>
    <sheet name="選手情報" sheetId="6" r:id="rId3"/>
    <sheet name="全国大会用" sheetId="10" state="hidden" r:id="rId4"/>
    <sheet name="申込書（都道府県大会）" sheetId="1" r:id="rId5"/>
    <sheet name="申込書（全国大会）" sheetId="11" state="hidden" r:id="rId6"/>
    <sheet name="エントリー変更届" sheetId="13" r:id="rId7"/>
    <sheet name="オーダー表（12名）" sheetId="2" r:id="rId8"/>
    <sheet name="サービスオーダー" sheetId="12" r:id="rId9"/>
    <sheet name="プログラム必要項目※印刷会社用 入力の必要はありません" sheetId="3" state="hidden" r:id="rId10"/>
  </sheets>
  <definedNames>
    <definedName name="_xlnm.Print_Area" localSheetId="1">チーム情報!$B$5:$BG$44</definedName>
    <definedName name="_xlnm.Print_Area" localSheetId="5">'申込書（全国大会）'!$A$1:$BG$69</definedName>
    <definedName name="_xlnm.Print_Area" localSheetId="4">'申込書（都道府県大会）'!$A$1:$BG$64</definedName>
    <definedName name="_xlnm.Print_Area" localSheetId="3">全国大会用!$A$1:$BF$39</definedName>
  </definedNames>
  <calcPr calcId="181029"/>
</workbook>
</file>

<file path=xl/calcChain.xml><?xml version="1.0" encoding="utf-8"?>
<calcChain xmlns="http://schemas.openxmlformats.org/spreadsheetml/2006/main">
  <c r="B56" i="2" l="1"/>
  <c r="A56" i="2"/>
  <c r="B55" i="2"/>
  <c r="E55" i="2" s="1"/>
  <c r="H55" i="2" s="1"/>
  <c r="K55" i="2" s="1"/>
  <c r="A55" i="2"/>
  <c r="D55" i="2" s="1"/>
  <c r="G55" i="2" s="1"/>
  <c r="J55" i="2" s="1"/>
  <c r="B54" i="2"/>
  <c r="A54" i="2"/>
  <c r="B53" i="2"/>
  <c r="E53" i="2" s="1"/>
  <c r="H53" i="2" s="1"/>
  <c r="K53" i="2" s="1"/>
  <c r="A53" i="2"/>
  <c r="D53" i="2" s="1"/>
  <c r="G53" i="2" s="1"/>
  <c r="J53" i="2" s="1"/>
  <c r="B52" i="2"/>
  <c r="A52" i="2"/>
  <c r="B51" i="2"/>
  <c r="E51" i="2" s="1"/>
  <c r="H51" i="2" s="1"/>
  <c r="K51" i="2" s="1"/>
  <c r="A51" i="2"/>
  <c r="D51" i="2" s="1"/>
  <c r="G51" i="2" s="1"/>
  <c r="J51" i="2" s="1"/>
  <c r="B50" i="2"/>
  <c r="E50" i="2" s="1"/>
  <c r="H50" i="2" s="1"/>
  <c r="K50" i="2" s="1"/>
  <c r="A50" i="2"/>
  <c r="B49" i="2"/>
  <c r="E49" i="2" s="1"/>
  <c r="H49" i="2" s="1"/>
  <c r="K49" i="2" s="1"/>
  <c r="A49" i="2"/>
  <c r="D49" i="2" s="1"/>
  <c r="G49" i="2" s="1"/>
  <c r="J49" i="2" s="1"/>
  <c r="B48" i="2"/>
  <c r="E48" i="2" s="1"/>
  <c r="H48" i="2" s="1"/>
  <c r="K48" i="2" s="1"/>
  <c r="A48" i="2"/>
  <c r="B47" i="2"/>
  <c r="E47" i="2" s="1"/>
  <c r="H47" i="2" s="1"/>
  <c r="K47" i="2" s="1"/>
  <c r="A47" i="2"/>
  <c r="D47" i="2" s="1"/>
  <c r="G47" i="2" s="1"/>
  <c r="J47" i="2" s="1"/>
  <c r="B46" i="2"/>
  <c r="E46" i="2" s="1"/>
  <c r="H46" i="2" s="1"/>
  <c r="K46" i="2" s="1"/>
  <c r="A46" i="2"/>
  <c r="E56" i="2"/>
  <c r="H56" i="2" s="1"/>
  <c r="K56" i="2" s="1"/>
  <c r="D56" i="2"/>
  <c r="G56" i="2" s="1"/>
  <c r="J56" i="2" s="1"/>
  <c r="E54" i="2"/>
  <c r="H54" i="2" s="1"/>
  <c r="K54" i="2" s="1"/>
  <c r="D54" i="2"/>
  <c r="G54" i="2" s="1"/>
  <c r="J54" i="2" s="1"/>
  <c r="E52" i="2"/>
  <c r="H52" i="2" s="1"/>
  <c r="K52" i="2" s="1"/>
  <c r="D52" i="2"/>
  <c r="G52" i="2" s="1"/>
  <c r="J52" i="2" s="1"/>
  <c r="D50" i="2"/>
  <c r="G50" i="2" s="1"/>
  <c r="J50" i="2" s="1"/>
  <c r="D48" i="2"/>
  <c r="G48" i="2" s="1"/>
  <c r="J48" i="2" s="1"/>
  <c r="D46" i="2"/>
  <c r="G46" i="2" s="1"/>
  <c r="J46" i="2" s="1"/>
  <c r="A7" i="2"/>
  <c r="A26" i="2" s="1"/>
  <c r="AY17" i="11"/>
  <c r="AY15" i="11"/>
  <c r="AY17" i="1"/>
  <c r="AY15" i="1"/>
  <c r="A45" i="2" l="1"/>
  <c r="D45" i="2" s="1"/>
  <c r="G45" i="2" s="1"/>
  <c r="J45" i="2" s="1"/>
  <c r="D26" i="2"/>
  <c r="G26" i="2" s="1"/>
  <c r="J26" i="2" s="1"/>
  <c r="D7" i="2"/>
  <c r="G7" i="2" s="1"/>
  <c r="J7" i="2" s="1"/>
  <c r="B2" i="5"/>
  <c r="B1" i="2"/>
  <c r="B2" i="12"/>
  <c r="A1" i="13"/>
  <c r="J12" i="1"/>
  <c r="B20" i="2" l="1"/>
  <c r="E1" i="2"/>
  <c r="H1" i="2" s="1"/>
  <c r="K1" i="2" s="1"/>
  <c r="B41" i="13"/>
  <c r="F40" i="13"/>
  <c r="E40" i="13"/>
  <c r="B40" i="13"/>
  <c r="B39" i="13"/>
  <c r="F38" i="13"/>
  <c r="E38" i="13"/>
  <c r="B38" i="13"/>
  <c r="B37" i="13"/>
  <c r="F36" i="13"/>
  <c r="E36" i="13"/>
  <c r="B36" i="13"/>
  <c r="B35" i="13"/>
  <c r="F34" i="13"/>
  <c r="E34" i="13"/>
  <c r="B34" i="13"/>
  <c r="B33" i="13"/>
  <c r="F32" i="13"/>
  <c r="E32" i="13"/>
  <c r="B32" i="13"/>
  <c r="B31" i="13"/>
  <c r="F30" i="13"/>
  <c r="E30" i="13"/>
  <c r="B30" i="13"/>
  <c r="B29" i="13"/>
  <c r="F28" i="13"/>
  <c r="E28" i="13"/>
  <c r="B28" i="13"/>
  <c r="B27" i="13"/>
  <c r="F26" i="13"/>
  <c r="E26" i="13"/>
  <c r="B26" i="13"/>
  <c r="B25" i="13"/>
  <c r="F24" i="13"/>
  <c r="E24" i="13"/>
  <c r="B24" i="13"/>
  <c r="B23" i="13"/>
  <c r="F22" i="13"/>
  <c r="E22" i="13"/>
  <c r="B22" i="13"/>
  <c r="B21" i="13"/>
  <c r="F20" i="13"/>
  <c r="E20" i="13"/>
  <c r="B20" i="13"/>
  <c r="E18" i="13"/>
  <c r="F18" i="13"/>
  <c r="B19" i="13"/>
  <c r="B18" i="13"/>
  <c r="F12" i="13"/>
  <c r="F10" i="13"/>
  <c r="F8" i="13"/>
  <c r="C13" i="13"/>
  <c r="C12" i="13"/>
  <c r="C11" i="13"/>
  <c r="C10" i="13"/>
  <c r="C8" i="13"/>
  <c r="C9" i="13"/>
  <c r="AS1" i="1"/>
  <c r="S14" i="5"/>
  <c r="D4" i="13"/>
  <c r="K5" i="13" s="1"/>
  <c r="Q13" i="12"/>
  <c r="B7" i="2"/>
  <c r="N2" i="3"/>
  <c r="B39" i="2" l="1"/>
  <c r="E39" i="2" s="1"/>
  <c r="H39" i="2" s="1"/>
  <c r="K39" i="2" s="1"/>
  <c r="E20" i="2"/>
  <c r="H20" i="2" s="1"/>
  <c r="K20" i="2" s="1"/>
  <c r="E7" i="2"/>
  <c r="H7" i="2" s="1"/>
  <c r="K7" i="2" s="1"/>
  <c r="B26" i="2"/>
  <c r="H13" i="12"/>
  <c r="N2" i="12"/>
  <c r="E2" i="12"/>
  <c r="Q2" i="12"/>
  <c r="K13" i="12"/>
  <c r="N13" i="12"/>
  <c r="H2" i="12"/>
  <c r="B13" i="12"/>
  <c r="K2" i="12"/>
  <c r="E13" i="12"/>
  <c r="Y32" i="11"/>
  <c r="Y30" i="1"/>
  <c r="E26" i="2" l="1"/>
  <c r="H26" i="2" s="1"/>
  <c r="K26" i="2" s="1"/>
  <c r="B45" i="2"/>
  <c r="E45" i="2" s="1"/>
  <c r="H45" i="2" s="1"/>
  <c r="K45" i="2" s="1"/>
  <c r="S30" i="11"/>
  <c r="S28" i="11"/>
  <c r="S26" i="11"/>
  <c r="S28" i="1"/>
  <c r="S26" i="1"/>
  <c r="S24" i="1"/>
  <c r="X17" i="1" l="1"/>
  <c r="K64" i="11"/>
  <c r="AV64" i="11"/>
  <c r="AS61" i="11"/>
  <c r="AL61" i="11"/>
  <c r="AF61" i="11"/>
  <c r="P61" i="11"/>
  <c r="B61" i="11"/>
  <c r="AV63" i="1"/>
  <c r="AY18" i="1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X16" i="11"/>
  <c r="G16" i="11"/>
  <c r="AM15" i="11"/>
  <c r="G15" i="11"/>
  <c r="AX8" i="11"/>
  <c r="B7" i="11"/>
  <c r="AS1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G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  <c r="A37" i="2"/>
  <c r="D37" i="2" s="1"/>
  <c r="G37" i="2" s="1"/>
  <c r="J37" i="2" s="1"/>
  <c r="A36" i="2"/>
  <c r="D36" i="2" s="1"/>
  <c r="G36" i="2" s="1"/>
  <c r="J36" i="2" s="1"/>
  <c r="A35" i="2"/>
  <c r="D35" i="2" s="1"/>
  <c r="G35" i="2" s="1"/>
  <c r="J35" i="2" s="1"/>
  <c r="A34" i="2"/>
  <c r="D34" i="2" s="1"/>
  <c r="G34" i="2" s="1"/>
  <c r="J34" i="2" s="1"/>
  <c r="A33" i="2"/>
  <c r="D33" i="2" s="1"/>
  <c r="G33" i="2" s="1"/>
  <c r="J33" i="2" s="1"/>
  <c r="A32" i="2"/>
  <c r="D32" i="2" s="1"/>
  <c r="G32" i="2" s="1"/>
  <c r="J32" i="2" s="1"/>
  <c r="A31" i="2"/>
  <c r="D31" i="2" s="1"/>
  <c r="G31" i="2" s="1"/>
  <c r="J31" i="2" s="1"/>
  <c r="A30" i="2"/>
  <c r="D30" i="2" s="1"/>
  <c r="G30" i="2" s="1"/>
  <c r="J30" i="2" s="1"/>
  <c r="A29" i="2"/>
  <c r="D29" i="2" s="1"/>
  <c r="G29" i="2" s="1"/>
  <c r="J29" i="2" s="1"/>
  <c r="A28" i="2"/>
  <c r="D28" i="2" s="1"/>
  <c r="G28" i="2" s="1"/>
  <c r="J28" i="2" s="1"/>
  <c r="A27" i="2"/>
  <c r="D27" i="2" s="1"/>
  <c r="G27" i="2" s="1"/>
  <c r="J27" i="2" s="1"/>
  <c r="A18" i="2"/>
  <c r="D18" i="2" s="1"/>
  <c r="G18" i="2" s="1"/>
  <c r="J18" i="2" s="1"/>
  <c r="A17" i="2"/>
  <c r="D17" i="2" s="1"/>
  <c r="G17" i="2" s="1"/>
  <c r="J17" i="2" s="1"/>
  <c r="A16" i="2"/>
  <c r="D16" i="2" s="1"/>
  <c r="G16" i="2" s="1"/>
  <c r="J16" i="2" s="1"/>
  <c r="A15" i="2"/>
  <c r="D15" i="2" s="1"/>
  <c r="G15" i="2" s="1"/>
  <c r="J15" i="2" s="1"/>
  <c r="A14" i="2"/>
  <c r="D14" i="2" s="1"/>
  <c r="G14" i="2" s="1"/>
  <c r="J14" i="2" s="1"/>
  <c r="A13" i="2"/>
  <c r="D13" i="2" s="1"/>
  <c r="G13" i="2" s="1"/>
  <c r="J13" i="2" s="1"/>
  <c r="A12" i="2"/>
  <c r="D12" i="2" s="1"/>
  <c r="G12" i="2" s="1"/>
  <c r="J12" i="2" s="1"/>
  <c r="A11" i="2"/>
  <c r="D11" i="2" s="1"/>
  <c r="G11" i="2" s="1"/>
  <c r="J11" i="2" s="1"/>
  <c r="A10" i="2"/>
  <c r="D10" i="2" s="1"/>
  <c r="G10" i="2" s="1"/>
  <c r="J10" i="2" s="1"/>
  <c r="A9" i="2"/>
  <c r="D9" i="2" s="1"/>
  <c r="G9" i="2" s="1"/>
  <c r="J9" i="2" s="1"/>
  <c r="A8" i="2"/>
  <c r="D8" i="2" s="1"/>
  <c r="G8" i="2" s="1"/>
  <c r="J8" i="2" s="1"/>
  <c r="B37" i="2"/>
  <c r="E37" i="2" s="1"/>
  <c r="H37" i="2" s="1"/>
  <c r="K37" i="2" s="1"/>
  <c r="B36" i="2"/>
  <c r="E36" i="2" s="1"/>
  <c r="H36" i="2" s="1"/>
  <c r="K36" i="2" s="1"/>
  <c r="B35" i="2"/>
  <c r="E35" i="2" s="1"/>
  <c r="H35" i="2" s="1"/>
  <c r="K35" i="2" s="1"/>
  <c r="B34" i="2"/>
  <c r="E34" i="2" s="1"/>
  <c r="H34" i="2" s="1"/>
  <c r="K34" i="2" s="1"/>
  <c r="B33" i="2"/>
  <c r="E33" i="2" s="1"/>
  <c r="H33" i="2" s="1"/>
  <c r="K33" i="2" s="1"/>
  <c r="B32" i="2"/>
  <c r="E32" i="2" s="1"/>
  <c r="H32" i="2" s="1"/>
  <c r="K32" i="2" s="1"/>
  <c r="B31" i="2"/>
  <c r="E31" i="2" s="1"/>
  <c r="H31" i="2" s="1"/>
  <c r="K31" i="2" s="1"/>
  <c r="B30" i="2"/>
  <c r="E30" i="2" s="1"/>
  <c r="H30" i="2" s="1"/>
  <c r="K30" i="2" s="1"/>
  <c r="B29" i="2"/>
  <c r="E29" i="2" s="1"/>
  <c r="H29" i="2" s="1"/>
  <c r="K29" i="2" s="1"/>
  <c r="B28" i="2"/>
  <c r="E28" i="2" s="1"/>
  <c r="H28" i="2" s="1"/>
  <c r="K28" i="2" s="1"/>
  <c r="B27" i="2"/>
  <c r="E27" i="2" s="1"/>
  <c r="H27" i="2" s="1"/>
  <c r="K27" i="2" s="1"/>
  <c r="B18" i="2"/>
  <c r="E18" i="2" s="1"/>
  <c r="H18" i="2" s="1"/>
  <c r="K18" i="2" s="1"/>
  <c r="B17" i="2"/>
  <c r="E17" i="2" s="1"/>
  <c r="H17" i="2" s="1"/>
  <c r="K17" i="2" s="1"/>
  <c r="B16" i="2"/>
  <c r="E16" i="2" s="1"/>
  <c r="H16" i="2" s="1"/>
  <c r="K16" i="2" s="1"/>
  <c r="B15" i="2"/>
  <c r="E15" i="2" s="1"/>
  <c r="H15" i="2" s="1"/>
  <c r="K15" i="2" s="1"/>
  <c r="B14" i="2"/>
  <c r="E14" i="2" s="1"/>
  <c r="H14" i="2" s="1"/>
  <c r="K14" i="2" s="1"/>
  <c r="B13" i="2"/>
  <c r="E13" i="2" s="1"/>
  <c r="H13" i="2" s="1"/>
  <c r="K13" i="2" s="1"/>
  <c r="B12" i="2"/>
  <c r="E12" i="2" s="1"/>
  <c r="H12" i="2" s="1"/>
  <c r="K12" i="2" s="1"/>
  <c r="B11" i="2"/>
  <c r="E11" i="2" s="1"/>
  <c r="H11" i="2" s="1"/>
  <c r="K11" i="2" s="1"/>
  <c r="B10" i="2"/>
  <c r="E10" i="2" s="1"/>
  <c r="H10" i="2" s="1"/>
  <c r="K10" i="2" s="1"/>
  <c r="B9" i="2"/>
  <c r="E9" i="2" s="1"/>
  <c r="H9" i="2" s="1"/>
  <c r="K9" i="2" s="1"/>
  <c r="B8" i="2"/>
  <c r="E8" i="2" s="1"/>
  <c r="H8" i="2" s="1"/>
  <c r="K8" i="2" s="1"/>
</calcChain>
</file>

<file path=xl/sharedStrings.xml><?xml version="1.0" encoding="utf-8"?>
<sst xmlns="http://schemas.openxmlformats.org/spreadsheetml/2006/main" count="561" uniqueCount="252">
  <si>
    <t>第</t>
    <rPh sb="0" eb="1">
      <t>ダイ</t>
    </rPh>
    <phoneticPr fontId="2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</si>
  <si>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</si>
  <si>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</si>
  <si>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</si>
  <si>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チーム
所在地</t>
    <rPh sb="4" eb="7">
      <t>ショザイチ</t>
    </rPh>
    <phoneticPr fontId="2"/>
  </si>
  <si>
    <t>最寄駅</t>
    <rPh sb="0" eb="2">
      <t>モヨ</t>
    </rPh>
    <rPh sb="2" eb="3">
      <t>エキ</t>
    </rPh>
    <phoneticPr fontId="2"/>
  </si>
  <si>
    <t>マネージャー</t>
    <phoneticPr fontId="2"/>
  </si>
  <si>
    <t>監　　　督</t>
    <rPh sb="0" eb="1">
      <t>ラン</t>
    </rPh>
    <rPh sb="4" eb="5">
      <t>ヨシ</t>
    </rPh>
    <phoneticPr fontId="2"/>
  </si>
  <si>
    <t>都道府県大会参加申込書</t>
    <phoneticPr fontId="2"/>
  </si>
  <si>
    <t>監　　督</t>
    <rPh sb="0" eb="1">
      <t>ラン</t>
    </rPh>
    <rPh sb="3" eb="4">
      <t>ヨシ</t>
    </rPh>
    <phoneticPr fontId="2"/>
  </si>
  <si>
    <t>コ　ー　チ</t>
    <phoneticPr fontId="2"/>
  </si>
  <si>
    <t>〒</t>
    <phoneticPr fontId="2"/>
  </si>
  <si>
    <t>背番号</t>
    <rPh sb="0" eb="3">
      <t>セバンゴウ</t>
    </rPh>
    <phoneticPr fontId="2"/>
  </si>
  <si>
    <t>氏　　　名</t>
    <rPh sb="0" eb="1">
      <t>シ</t>
    </rPh>
    <rPh sb="4" eb="5">
      <t>メイ</t>
    </rPh>
    <phoneticPr fontId="2"/>
  </si>
  <si>
    <t>学年</t>
    <rPh sb="0" eb="2">
      <t>ガクネン</t>
    </rPh>
    <phoneticPr fontId="2"/>
  </si>
  <si>
    <t>身　長</t>
    <rPh sb="0" eb="1">
      <t>ミ</t>
    </rPh>
    <rPh sb="2" eb="3">
      <t>チョウ</t>
    </rPh>
    <phoneticPr fontId="2"/>
  </si>
  <si>
    <t>（</t>
    <phoneticPr fontId="2"/>
  </si>
  <si>
    <t>）</t>
    <phoneticPr fontId="2"/>
  </si>
  <si>
    <t>―</t>
    <phoneticPr fontId="2"/>
  </si>
  <si>
    <t>Ｉ　Ｄ　番　号</t>
    <phoneticPr fontId="2"/>
  </si>
  <si>
    <t>学　校　名</t>
    <phoneticPr fontId="2"/>
  </si>
  <si>
    <t>チーム名</t>
    <rPh sb="3" eb="4">
      <t>めい</t>
    </rPh>
    <phoneticPr fontId="2" type="Hiragana" alignment="distributed"/>
  </si>
  <si>
    <t>氏名</t>
    <rPh sb="0" eb="2">
      <t>しめい</t>
    </rPh>
    <phoneticPr fontId="2" type="Hiragana" alignment="distributed"/>
  </si>
  <si>
    <t>氏名</t>
    <rPh sb="0" eb="2">
      <t>シメイ</t>
    </rPh>
    <phoneticPr fontId="2"/>
  </si>
  <si>
    <t>身長</t>
    <rPh sb="0" eb="2">
      <t>シンチョウ</t>
    </rPh>
    <phoneticPr fontId="2"/>
  </si>
  <si>
    <t>チーム名</t>
    <rPh sb="3" eb="4">
      <t>メイ</t>
    </rPh>
    <phoneticPr fontId="2"/>
  </si>
  <si>
    <t>市区町村</t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</si>
  <si>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</si>
  <si>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</si>
  <si>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</si>
  <si>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2"/>
  </si>
  <si>
    <t>※半角数字↑</t>
    <rPh sb="1" eb="3">
      <t>ハンカク</t>
    </rPh>
    <rPh sb="3" eb="5">
      <t>スウジ</t>
    </rPh>
    <phoneticPr fontId="2"/>
  </si>
  <si>
    <t>大会申込責任者</t>
  </si>
  <si>
    <t>半角↑</t>
    <rPh sb="0" eb="2">
      <t>ハンカク</t>
    </rPh>
    <phoneticPr fontId="2"/>
  </si>
  <si>
    <t>名字と名前の間に↑</t>
    <rPh sb="0" eb="2">
      <t>ミョウジ</t>
    </rPh>
    <rPh sb="3" eb="5">
      <t>ナマエ</t>
    </rPh>
    <rPh sb="6" eb="7">
      <t>アイダ</t>
    </rPh>
    <phoneticPr fontId="2"/>
  </si>
  <si>
    <t>※キャプテンは丸数字</t>
    <rPh sb="7" eb="10">
      <t>マルスウジ</t>
    </rPh>
    <phoneticPr fontId="2"/>
  </si>
  <si>
    <t>スペース</t>
    <phoneticPr fontId="2"/>
  </si>
  <si>
    <t>コ　ー　チ</t>
    <phoneticPr fontId="2"/>
  </si>
  <si>
    <t>マネージャー</t>
    <phoneticPr fontId="2"/>
  </si>
  <si>
    <t>スタッフＩＤ</t>
    <phoneticPr fontId="2"/>
  </si>
  <si>
    <t>指導者資格下段</t>
    <rPh sb="0" eb="3">
      <t>シドウシャ</t>
    </rPh>
    <rPh sb="3" eb="5">
      <t>シカク</t>
    </rPh>
    <rPh sb="5" eb="7">
      <t>ゲダン</t>
    </rPh>
    <phoneticPr fontId="2"/>
  </si>
  <si>
    <t>受講証番号上段</t>
    <rPh sb="5" eb="7">
      <t>ジョウダン</t>
    </rPh>
    <phoneticPr fontId="2"/>
  </si>
  <si>
    <t>指導者資格上段</t>
    <rPh sb="0" eb="3">
      <t>シドウシャ</t>
    </rPh>
    <rPh sb="3" eb="5">
      <t>シカク</t>
    </rPh>
    <rPh sb="5" eb="6">
      <t>ウエ</t>
    </rPh>
    <phoneticPr fontId="2"/>
  </si>
  <si>
    <t>受講証番号下段</t>
    <rPh sb="5" eb="6">
      <t>シタ</t>
    </rPh>
    <phoneticPr fontId="2"/>
  </si>
  <si>
    <t>出場種別</t>
    <rPh sb="0" eb="2">
      <t>シュツジョウ</t>
    </rPh>
    <rPh sb="2" eb="4">
      <t>シュベツ</t>
    </rPh>
    <phoneticPr fontId="2"/>
  </si>
  <si>
    <t>男子か女子か混合か</t>
    <rPh sb="6" eb="8">
      <t>コンゴウ</t>
    </rPh>
    <phoneticPr fontId="2"/>
  </si>
  <si>
    <t>チームID</t>
    <phoneticPr fontId="2"/>
  </si>
  <si>
    <t>携帯
番号</t>
    <rPh sb="0" eb="2">
      <t>ケイタイ</t>
    </rPh>
    <rPh sb="3" eb="5">
      <t>バンゴウ</t>
    </rPh>
    <phoneticPr fontId="2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</si>
  <si>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2"/>
  </si>
  <si>
    <t>公益財団法人</t>
    <phoneticPr fontId="2"/>
  </si>
  <si>
    <t>背番号</t>
    <rPh sb="0" eb="3">
      <t>セバンゴウ</t>
    </rPh>
    <phoneticPr fontId="11"/>
  </si>
  <si>
    <t>学年</t>
    <rPh sb="0" eb="2">
      <t>ガクネン</t>
    </rPh>
    <phoneticPr fontId="11"/>
  </si>
  <si>
    <t>男女</t>
    <rPh sb="0" eb="2">
      <t>ダンジョ</t>
    </rPh>
    <phoneticPr fontId="11"/>
  </si>
  <si>
    <t>監督</t>
    <rPh sb="0" eb="2">
      <t>カントク</t>
    </rPh>
    <phoneticPr fontId="11"/>
  </si>
  <si>
    <t>コーチ</t>
    <phoneticPr fontId="11"/>
  </si>
  <si>
    <t>マネージャー</t>
    <phoneticPr fontId="11"/>
  </si>
  <si>
    <t>年齢</t>
    <rPh sb="0" eb="2">
      <t>ネンレイ</t>
    </rPh>
    <phoneticPr fontId="11"/>
  </si>
  <si>
    <t>住所</t>
    <rPh sb="0" eb="2">
      <t>ジュウショ</t>
    </rPh>
    <phoneticPr fontId="11"/>
  </si>
  <si>
    <t>日本スポーツ協会</t>
    <rPh sb="0" eb="2">
      <t>ニホン</t>
    </rPh>
    <rPh sb="6" eb="8">
      <t>キョウカイ</t>
    </rPh>
    <phoneticPr fontId="11"/>
  </si>
  <si>
    <t>種別</t>
    <rPh sb="0" eb="2">
      <t>シュベツ</t>
    </rPh>
    <phoneticPr fontId="11"/>
  </si>
  <si>
    <t>番号</t>
    <rPh sb="0" eb="2">
      <t>バンゴウ</t>
    </rPh>
    <phoneticPr fontId="11"/>
  </si>
  <si>
    <t>-</t>
    <phoneticPr fontId="11"/>
  </si>
  <si>
    <t>〒</t>
    <phoneticPr fontId="11"/>
  </si>
  <si>
    <t>正式チーム名称</t>
    <rPh sb="0" eb="2">
      <t>セイシキ</t>
    </rPh>
    <rPh sb="5" eb="7">
      <t>メイショウ</t>
    </rPh>
    <phoneticPr fontId="11"/>
  </si>
  <si>
    <t>チームID</t>
    <phoneticPr fontId="11"/>
  </si>
  <si>
    <t>所在地</t>
    <rPh sb="0" eb="3">
      <t>ショザイチ</t>
    </rPh>
    <phoneticPr fontId="11"/>
  </si>
  <si>
    <t>都道府県</t>
    <rPh sb="0" eb="4">
      <t>トドウフケン</t>
    </rPh>
    <phoneticPr fontId="11"/>
  </si>
  <si>
    <t>出場回数</t>
    <rPh sb="0" eb="2">
      <t>シュツジョウ</t>
    </rPh>
    <rPh sb="2" eb="4">
      <t>カイスウ</t>
    </rPh>
    <phoneticPr fontId="11"/>
  </si>
  <si>
    <t>表記チーム名称</t>
    <rPh sb="0" eb="2">
      <t>ヒョウキ</t>
    </rPh>
    <rPh sb="5" eb="7">
      <t>メイショウ</t>
    </rPh>
    <phoneticPr fontId="11"/>
  </si>
  <si>
    <t>携帯電話番号</t>
    <rPh sb="0" eb="6">
      <t>ケイタイデンワバンゴウ</t>
    </rPh>
    <phoneticPr fontId="11"/>
  </si>
  <si>
    <t>申込責任者</t>
    <rPh sb="0" eb="5">
      <t>モウシコミセキニンシャ</t>
    </rPh>
    <phoneticPr fontId="11"/>
  </si>
  <si>
    <t>連絡責任者</t>
    <rPh sb="0" eb="5">
      <t>レンラクセキニンシャ</t>
    </rPh>
    <phoneticPr fontId="11"/>
  </si>
  <si>
    <t>指導者講習会</t>
    <rPh sb="0" eb="3">
      <t>シドウシャ</t>
    </rPh>
    <rPh sb="3" eb="5">
      <t>コウシュウ</t>
    </rPh>
    <rPh sb="5" eb="6">
      <t>カイ</t>
    </rPh>
    <phoneticPr fontId="11"/>
  </si>
  <si>
    <t>名</t>
    <rPh sb="0" eb="1">
      <t>メイ</t>
    </rPh>
    <phoneticPr fontId="11"/>
  </si>
  <si>
    <t>姓</t>
    <rPh sb="0" eb="1">
      <t>セイ</t>
    </rPh>
    <phoneticPr fontId="11"/>
  </si>
  <si>
    <t>カテゴリー</t>
    <phoneticPr fontId="11"/>
  </si>
  <si>
    <t>身長</t>
    <rPh sb="0" eb="2">
      <t>シンチョウ</t>
    </rPh>
    <phoneticPr fontId="12"/>
  </si>
  <si>
    <t>学校名</t>
    <rPh sb="0" eb="3">
      <t>ガッコウメイ</t>
    </rPh>
    <phoneticPr fontId="12"/>
  </si>
  <si>
    <t>競技者
番号</t>
    <rPh sb="0" eb="3">
      <t>きょうぎしゃ</t>
    </rPh>
    <rPh sb="4" eb="5">
      <t>ばん</t>
    </rPh>
    <rPh sb="5" eb="6">
      <t>ごう</t>
    </rPh>
    <phoneticPr fontId="2" type="Hiragana" alignment="distributed"/>
  </si>
  <si>
    <t>申込日</t>
    <rPh sb="0" eb="3">
      <t>モウシコミビ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</si>
  <si>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</si>
  <si>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</si>
  <si>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ヒ</t>
    </rPh>
    <phoneticPr fontId="11"/>
  </si>
  <si>
    <t>メールアドレス</t>
    <phoneticPr fontId="11"/>
  </si>
  <si>
    <t>正式チーム名称（フリガナ）</t>
    <rPh sb="0" eb="2">
      <t>セイシキ</t>
    </rPh>
    <rPh sb="5" eb="7">
      <t>メイショウ</t>
    </rPh>
    <phoneticPr fontId="11"/>
  </si>
  <si>
    <t>姓（フリガナ）</t>
    <rPh sb="0" eb="1">
      <t>セイ</t>
    </rPh>
    <phoneticPr fontId="11"/>
  </si>
  <si>
    <t>名（フリガナ）</t>
    <rPh sb="0" eb="1">
      <t>メイ</t>
    </rPh>
    <phoneticPr fontId="11"/>
  </si>
  <si>
    <t>銀行名</t>
    <rPh sb="0" eb="3">
      <t>ギンコウメイ</t>
    </rPh>
    <phoneticPr fontId="12"/>
  </si>
  <si>
    <t>銀行</t>
    <rPh sb="0" eb="2">
      <t>ギンコウ</t>
    </rPh>
    <phoneticPr fontId="12"/>
  </si>
  <si>
    <t>支店名</t>
    <rPh sb="0" eb="3">
      <t>シテンメイ</t>
    </rPh>
    <phoneticPr fontId="12"/>
  </si>
  <si>
    <t>支店</t>
    <rPh sb="0" eb="2">
      <t>シテン</t>
    </rPh>
    <phoneticPr fontId="12"/>
  </si>
  <si>
    <t>預金種別</t>
    <phoneticPr fontId="12"/>
  </si>
  <si>
    <t>口座番号</t>
    <phoneticPr fontId="12"/>
  </si>
  <si>
    <t>口座名義</t>
    <phoneticPr fontId="12"/>
  </si>
  <si>
    <t>プログラム
購入部数</t>
    <rPh sb="6" eb="8">
      <t>コウニュウ</t>
    </rPh>
    <rPh sb="8" eb="10">
      <t>ブスウ</t>
    </rPh>
    <phoneticPr fontId="11"/>
  </si>
  <si>
    <t>部</t>
    <rPh sb="0" eb="1">
      <t>ブ</t>
    </rPh>
    <phoneticPr fontId="11"/>
  </si>
  <si>
    <t>■チーム所在地</t>
    <rPh sb="4" eb="7">
      <t>ショザイチ</t>
    </rPh>
    <phoneticPr fontId="11"/>
  </si>
  <si>
    <t>■責任者</t>
    <rPh sb="1" eb="4">
      <t>セキニンシャ</t>
    </rPh>
    <phoneticPr fontId="11"/>
  </si>
  <si>
    <t>■旅費振込先</t>
    <rPh sb="1" eb="3">
      <t>リョヒ</t>
    </rPh>
    <rPh sb="3" eb="6">
      <t>フリコミサキ</t>
    </rPh>
    <phoneticPr fontId="12"/>
  </si>
  <si>
    <t>■選手一覧</t>
    <rPh sb="1" eb="3">
      <t>センシュ</t>
    </rPh>
    <rPh sb="3" eb="5">
      <t>イチラン</t>
    </rPh>
    <phoneticPr fontId="12"/>
  </si>
  <si>
    <t>姓（フリガナ）</t>
    <phoneticPr fontId="11"/>
  </si>
  <si>
    <t>名（フリガナ）</t>
    <phoneticPr fontId="11"/>
  </si>
  <si>
    <t>才</t>
    <rPh sb="0" eb="1">
      <t>サイ</t>
    </rPh>
    <phoneticPr fontId="11"/>
  </si>
  <si>
    <t>回</t>
    <rPh sb="0" eb="1">
      <t>カイ</t>
    </rPh>
    <phoneticPr fontId="11"/>
  </si>
  <si>
    <t>男女</t>
    <rPh sb="0" eb="2">
      <t>ダンジョ</t>
    </rPh>
    <phoneticPr fontId="2"/>
  </si>
  <si>
    <t>メンバーID</t>
    <phoneticPr fontId="11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</si>
  <si>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2"/>
  </si>
  <si>
    <t>チーム名
＆
チームID</t>
    <rPh sb="3" eb="4">
      <t>ナ</t>
    </rPh>
    <phoneticPr fontId="2"/>
  </si>
  <si>
    <t>住所</t>
    <rPh sb="0" eb="2">
      <t>ジュウショ</t>
    </rPh>
    <phoneticPr fontId="2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</si>
  <si>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2"/>
  </si>
  <si>
    <t>■資格</t>
    <rPh sb="1" eb="3">
      <t>シカク</t>
    </rPh>
    <phoneticPr fontId="11"/>
  </si>
  <si>
    <t>■スタッフ</t>
    <phoneticPr fontId="11"/>
  </si>
  <si>
    <t>■その他</t>
    <rPh sb="3" eb="4">
      <t>タ</t>
    </rPh>
    <phoneticPr fontId="11"/>
  </si>
  <si>
    <t>■チーム</t>
    <phoneticPr fontId="11"/>
  </si>
  <si>
    <t>■その他</t>
    <rPh sb="3" eb="4">
      <t>タ</t>
    </rPh>
    <phoneticPr fontId="12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</si>
  <si>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2"/>
  </si>
  <si>
    <t>全国大会参加申込書</t>
    <rPh sb="0" eb="2">
      <t>ゼンコク</t>
    </rPh>
    <phoneticPr fontId="2"/>
  </si>
  <si>
    <t>日本バレーボール協会会長　殿</t>
    <rPh sb="0" eb="2">
      <t>ニホン</t>
    </rPh>
    <phoneticPr fontId="32"/>
  </si>
  <si>
    <t>出場回数</t>
    <rPh sb="0" eb="2">
      <t>シュツジョウ</t>
    </rPh>
    <rPh sb="2" eb="4">
      <t>カイスウ</t>
    </rPh>
    <phoneticPr fontId="2"/>
  </si>
  <si>
    <t>部</t>
    <rPh sb="0" eb="1">
      <t>ブ</t>
    </rPh>
    <phoneticPr fontId="2"/>
  </si>
  <si>
    <t>プログラム
購入部数</t>
    <rPh sb="6" eb="8">
      <t>コウニュウ</t>
    </rPh>
    <rPh sb="8" eb="10">
      <t>ブスウ</t>
    </rPh>
    <phoneticPr fontId="2"/>
  </si>
  <si>
    <t>申込責任者</t>
    <rPh sb="0" eb="5">
      <t>モウシコミセキニンシャ</t>
    </rPh>
    <phoneticPr fontId="2"/>
  </si>
  <si>
    <t>連絡
責任者</t>
    <rPh sb="0" eb="2">
      <t>レンラク</t>
    </rPh>
    <rPh sb="3" eb="6">
      <t>セキニンシャ</t>
    </rPh>
    <phoneticPr fontId="2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</si>
  <si>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2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</si>
  <si>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2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</si>
  <si>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2"/>
  </si>
  <si>
    <t>選手名簿</t>
    <rPh sb="0" eb="2">
      <t>センシュ</t>
    </rPh>
    <rPh sb="2" eb="4">
      <t>メイボ</t>
    </rPh>
    <phoneticPr fontId="2"/>
  </si>
  <si>
    <t>（キャプテンの背番号を○で囲ってください。）</t>
    <rPh sb="7" eb="10">
      <t>セバンゴウ</t>
    </rPh>
    <rPh sb="13" eb="14">
      <t>カコ</t>
    </rPh>
    <phoneticPr fontId="2"/>
  </si>
  <si>
    <t>バレーボール協会会長　殿</t>
  </si>
  <si>
    <t>都道府県</t>
    <phoneticPr fontId="2"/>
  </si>
  <si>
    <t>男女</t>
    <rPh sb="0" eb="2">
      <t>ダンジョ</t>
    </rPh>
    <phoneticPr fontId="2"/>
  </si>
  <si>
    <t>E-mail</t>
    <phoneticPr fontId="2"/>
  </si>
  <si>
    <t>E-mail</t>
    <phoneticPr fontId="32"/>
  </si>
  <si>
    <t>都道府県</t>
    <rPh sb="0" eb="4">
      <t>トドウフケン</t>
    </rPh>
    <phoneticPr fontId="2"/>
  </si>
  <si>
    <t>セット</t>
    <phoneticPr fontId="2"/>
  </si>
  <si>
    <t>サービス順</t>
    <rPh sb="4" eb="5">
      <t>ジュン</t>
    </rPh>
    <phoneticPr fontId="2"/>
  </si>
  <si>
    <t>サイン：</t>
    <phoneticPr fontId="2"/>
  </si>
  <si>
    <t>沖縄県大会</t>
    <rPh sb="0" eb="3">
      <t>オキナワケン</t>
    </rPh>
    <rPh sb="3" eb="5">
      <t>タイカイ</t>
    </rPh>
    <phoneticPr fontId="45"/>
  </si>
  <si>
    <t>＜エントリー変更届＞</t>
    <rPh sb="6" eb="8">
      <t>ヘンコウ</t>
    </rPh>
    <rPh sb="8" eb="9">
      <t>トドケ</t>
    </rPh>
    <phoneticPr fontId="45"/>
  </si>
  <si>
    <t>チーム名</t>
    <rPh sb="3" eb="4">
      <t>メイ</t>
    </rPh>
    <phoneticPr fontId="45"/>
  </si>
  <si>
    <t xml:space="preserve"> </t>
    <phoneticPr fontId="45"/>
  </si>
  <si>
    <t>旧</t>
    <rPh sb="0" eb="1">
      <t>キュウ</t>
    </rPh>
    <phoneticPr fontId="45"/>
  </si>
  <si>
    <t>新</t>
    <rPh sb="0" eb="1">
      <t>シン</t>
    </rPh>
    <phoneticPr fontId="45"/>
  </si>
  <si>
    <t>氏名</t>
    <rPh sb="0" eb="2">
      <t>シメイ</t>
    </rPh>
    <phoneticPr fontId="45"/>
  </si>
  <si>
    <t>ID番号</t>
    <rPh sb="2" eb="4">
      <t>バンゴウ</t>
    </rPh>
    <phoneticPr fontId="45"/>
  </si>
  <si>
    <t>監督</t>
    <rPh sb="0" eb="2">
      <t>カントク</t>
    </rPh>
    <phoneticPr fontId="45"/>
  </si>
  <si>
    <t>コーチ</t>
    <phoneticPr fontId="45"/>
  </si>
  <si>
    <t>マネージャー</t>
    <phoneticPr fontId="45"/>
  </si>
  <si>
    <t>変更選手</t>
    <rPh sb="0" eb="2">
      <t>ヘンコウ</t>
    </rPh>
    <rPh sb="2" eb="4">
      <t>センシュ</t>
    </rPh>
    <phoneticPr fontId="45"/>
  </si>
  <si>
    <t>NO</t>
    <phoneticPr fontId="45"/>
  </si>
  <si>
    <t>氏　　　名</t>
    <rPh sb="0" eb="1">
      <t>シ</t>
    </rPh>
    <rPh sb="4" eb="5">
      <t>ナ</t>
    </rPh>
    <phoneticPr fontId="45"/>
  </si>
  <si>
    <t>背番号</t>
    <rPh sb="0" eb="3">
      <t>セバンゴウ</t>
    </rPh>
    <phoneticPr fontId="45"/>
  </si>
  <si>
    <t>ふりがな</t>
    <phoneticPr fontId="45"/>
  </si>
  <si>
    <t>■大会情報</t>
  </si>
  <si>
    <t>カテゴリー</t>
    <phoneticPr fontId="52"/>
  </si>
  <si>
    <t>性別</t>
    <rPh sb="0" eb="2">
      <t>セイベツ</t>
    </rPh>
    <phoneticPr fontId="52"/>
  </si>
  <si>
    <t>沖縄県　市町村データ</t>
    <rPh sb="0" eb="3">
      <t>オキナワケン</t>
    </rPh>
    <rPh sb="4" eb="7">
      <t>シチョウソン</t>
    </rPh>
    <phoneticPr fontId="52"/>
  </si>
  <si>
    <t>表記名
最大桁数</t>
    <rPh sb="0" eb="2">
      <t>ヒョウキ</t>
    </rPh>
    <rPh sb="2" eb="3">
      <t>メイ</t>
    </rPh>
    <rPh sb="4" eb="6">
      <t>サイダイ</t>
    </rPh>
    <rPh sb="6" eb="8">
      <t>ケタスウ</t>
    </rPh>
    <phoneticPr fontId="52"/>
  </si>
  <si>
    <t>市町村名</t>
    <rPh sb="1" eb="3">
      <t>チョウソン</t>
    </rPh>
    <phoneticPr fontId="52"/>
  </si>
  <si>
    <t>都道府県</t>
    <rPh sb="0" eb="4">
      <t>トドウフケン</t>
    </rPh>
    <phoneticPr fontId="52"/>
  </si>
  <si>
    <t>市郡</t>
    <rPh sb="0" eb="1">
      <t>シ</t>
    </rPh>
    <rPh sb="1" eb="2">
      <t>グン</t>
    </rPh>
    <phoneticPr fontId="52"/>
  </si>
  <si>
    <t>地区</t>
    <rPh sb="0" eb="2">
      <t>チク</t>
    </rPh>
    <phoneticPr fontId="52"/>
  </si>
  <si>
    <t>そ の 他</t>
  </si>
  <si>
    <t>男子</t>
    <rPh sb="0" eb="2">
      <t>ダンシ</t>
    </rPh>
    <phoneticPr fontId="52"/>
  </si>
  <si>
    <t>男</t>
    <rPh sb="0" eb="1">
      <t>オトコ</t>
    </rPh>
    <phoneticPr fontId="52"/>
  </si>
  <si>
    <t>沖縄県</t>
    <rPh sb="0" eb="3">
      <t>オキナワケン</t>
    </rPh>
    <phoneticPr fontId="52"/>
  </si>
  <si>
    <t>国頭地区</t>
    <rPh sb="0" eb="2">
      <t>クニガミ</t>
    </rPh>
    <rPh sb="2" eb="4">
      <t>チク</t>
    </rPh>
    <phoneticPr fontId="52"/>
  </si>
  <si>
    <t>　　　　　</t>
  </si>
  <si>
    <t>女子</t>
    <rPh sb="0" eb="2">
      <t>ジョシ</t>
    </rPh>
    <phoneticPr fontId="52"/>
  </si>
  <si>
    <t>女</t>
    <rPh sb="0" eb="1">
      <t>オンナ</t>
    </rPh>
    <phoneticPr fontId="52"/>
  </si>
  <si>
    <t>中頭地区</t>
    <rPh sb="0" eb="2">
      <t>ナカガミ</t>
    </rPh>
    <rPh sb="2" eb="4">
      <t>チク</t>
    </rPh>
    <phoneticPr fontId="52"/>
  </si>
  <si>
    <t>宜野湾市</t>
  </si>
  <si>
    <t>浦添地区</t>
    <rPh sb="0" eb="2">
      <t>ウラソエ</t>
    </rPh>
    <rPh sb="2" eb="4">
      <t>チク</t>
    </rPh>
    <phoneticPr fontId="52"/>
  </si>
  <si>
    <t>那覇地区</t>
    <rPh sb="0" eb="2">
      <t>ナハ</t>
    </rPh>
    <rPh sb="2" eb="4">
      <t>チク</t>
    </rPh>
    <phoneticPr fontId="52"/>
  </si>
  <si>
    <t>島尻地区</t>
    <rPh sb="0" eb="2">
      <t>シマジリ</t>
    </rPh>
    <rPh sb="2" eb="4">
      <t>チク</t>
    </rPh>
    <phoneticPr fontId="52"/>
  </si>
  <si>
    <t>宮古地区</t>
    <rPh sb="0" eb="2">
      <t>ミヤコ</t>
    </rPh>
    <rPh sb="2" eb="4">
      <t>チク</t>
    </rPh>
    <phoneticPr fontId="52"/>
  </si>
  <si>
    <t>八重山地区</t>
    <rPh sb="0" eb="3">
      <t>ヤエヤマ</t>
    </rPh>
    <rPh sb="3" eb="5">
      <t>チク</t>
    </rPh>
    <phoneticPr fontId="52"/>
  </si>
  <si>
    <t>国頭郡</t>
  </si>
  <si>
    <t>大宜味村</t>
  </si>
  <si>
    <t>今帰仁村</t>
  </si>
  <si>
    <t>宜野座村</t>
  </si>
  <si>
    <t>中頭郡</t>
  </si>
  <si>
    <t>島尻郡</t>
  </si>
  <si>
    <t>　　　　　　</t>
  </si>
  <si>
    <t>宮古郡</t>
  </si>
  <si>
    <t>多良間村</t>
  </si>
  <si>
    <t>八重山郡</t>
  </si>
  <si>
    <t>与那国町</t>
  </si>
  <si>
    <t>混合</t>
    <rPh sb="0" eb="2">
      <t>コンゴウ</t>
    </rPh>
    <phoneticPr fontId="32"/>
  </si>
  <si>
    <t>所属地区</t>
    <rPh sb="0" eb="2">
      <t>ショゾク</t>
    </rPh>
    <rPh sb="2" eb="4">
      <t>チク</t>
    </rPh>
    <phoneticPr fontId="11"/>
  </si>
  <si>
    <t>和暦</t>
    <rPh sb="0" eb="2">
      <t>ワレキ</t>
    </rPh>
    <phoneticPr fontId="11"/>
  </si>
  <si>
    <t>令和</t>
    <rPh sb="0" eb="2">
      <t>レイワ</t>
    </rPh>
    <phoneticPr fontId="11"/>
  </si>
  <si>
    <t>全日本バレーボール小学生大会</t>
    <phoneticPr fontId="52"/>
  </si>
  <si>
    <t>那覇市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</si>
  <si>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</si>
  <si>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</si>
  <si>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</si>
  <si>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</si>
  <si>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</si>
  <si>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</si>
  <si>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</si>
  <si>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</si>
  <si>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</si>
  <si>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</si>
  <si>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</si>
  <si>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</si>
  <si>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</si>
  <si>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</si>
  <si>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</si>
  <si>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</si>
  <si>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</si>
  <si>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</si>
  <si>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</si>
  <si>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</si>
  <si>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</si>
  <si>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</si>
  <si>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</si>
  <si>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</si>
  <si>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</si>
  <si>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</si>
  <si>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</si>
  <si>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</si>
  <si>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</si>
  <si>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</si>
  <si>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</si>
  <si>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</si>
  <si>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</si>
  <si>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竹富町</t>
  </si>
  <si>
    <t>※当申込書ファイルは、Excelデータのまま申込サイトより登録してください。尚、大会当日に申込書の提出は不要ですが、変更がある場合は「エントリー変更届」を提出してください。</t>
    <rPh sb="1" eb="2">
      <t>トウ</t>
    </rPh>
    <rPh sb="2" eb="5">
      <t>モウシコミショ</t>
    </rPh>
    <rPh sb="22" eb="24">
      <t>モウシコ</t>
    </rPh>
    <rPh sb="29" eb="31">
      <t>トウロク</t>
    </rPh>
    <rPh sb="38" eb="39">
      <t>ナオ</t>
    </rPh>
    <rPh sb="40" eb="42">
      <t>タイカイ</t>
    </rPh>
    <rPh sb="42" eb="44">
      <t>トウジツ</t>
    </rPh>
    <rPh sb="45" eb="48">
      <t>モウシコミショ</t>
    </rPh>
    <rPh sb="49" eb="51">
      <t>テイシュツ</t>
    </rPh>
    <rPh sb="52" eb="54">
      <t>フヨウ</t>
    </rPh>
    <rPh sb="58" eb="60">
      <t>ヘンコウ</t>
    </rPh>
    <rPh sb="63" eb="65">
      <t>バアイ</t>
    </rPh>
    <rPh sb="72" eb="74">
      <t>ヘンコウ</t>
    </rPh>
    <rPh sb="74" eb="75">
      <t>トドケ</t>
    </rPh>
    <rPh sb="77" eb="79">
      <t>テイシュツ</t>
    </rPh>
    <phoneticPr fontId="2"/>
  </si>
  <si>
    <r>
      <t>※チーム名</t>
    </r>
    <r>
      <rPr>
        <sz val="12"/>
        <rFont val="Yu Gothic"/>
        <family val="1"/>
        <charset val="128"/>
      </rPr>
      <t>、氏名</t>
    </r>
    <r>
      <rPr>
        <sz val="12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2"/>
  </si>
  <si>
    <t>最寄り駅</t>
    <rPh sb="0" eb="2">
      <t>モヨ</t>
    </rPh>
    <rPh sb="3" eb="4">
      <t>エキ</t>
    </rPh>
    <phoneticPr fontId="2"/>
  </si>
  <si>
    <r>
      <t>※チーム名</t>
    </r>
    <r>
      <rPr>
        <sz val="8"/>
        <rFont val="Yu Gothic"/>
        <family val="1"/>
        <charset val="128"/>
      </rPr>
      <t>、氏名</t>
    </r>
    <r>
      <rPr>
        <sz val="8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2"/>
  </si>
  <si>
    <t>※大会参加申込書は、Excelデータのまま申込サイトより登録してください。尚、変更がある場合は「エントリー変更届」を競技委員長へ提出してください。</t>
    <rPh sb="1" eb="3">
      <t>タイカイ</t>
    </rPh>
    <rPh sb="3" eb="5">
      <t>サンカ</t>
    </rPh>
    <rPh sb="5" eb="8">
      <t>モウシコミショ</t>
    </rPh>
    <rPh sb="39" eb="41">
      <t>ヘンコウ</t>
    </rPh>
    <rPh sb="62" eb="63">
      <t>チョウ</t>
    </rPh>
    <phoneticPr fontId="2"/>
  </si>
  <si>
    <t>申込登録ＵＲＬ：</t>
    <phoneticPr fontId="11"/>
  </si>
  <si>
    <t>https://forms.gle/e6wYpXHGwimXzjKD8</t>
    <phoneticPr fontId="11"/>
  </si>
  <si>
    <r>
      <t>（市/区/町/村</t>
    </r>
    <r>
      <rPr>
        <strike/>
        <sz val="11"/>
        <color theme="1"/>
        <rFont val="ＭＳ 明朝"/>
        <family val="1"/>
        <charset val="128"/>
      </rPr>
      <t>/郡</t>
    </r>
    <r>
      <rPr>
        <sz val="11"/>
        <color theme="1"/>
        <rFont val="ＭＳ 明朝"/>
        <family val="1"/>
        <charset val="128"/>
      </rPr>
      <t>）</t>
    </r>
    <phoneticPr fontId="11"/>
  </si>
  <si>
    <t>大会参加申込み情報を入力してください。</t>
    <rPh sb="0" eb="2">
      <t>タイカイ</t>
    </rPh>
    <rPh sb="2" eb="4">
      <t>サンカ</t>
    </rPh>
    <rPh sb="4" eb="6">
      <t>モウシコ</t>
    </rPh>
    <rPh sb="7" eb="9">
      <t>ジョウホウ</t>
    </rPh>
    <rPh sb="10" eb="12">
      <t>ニュウリョク</t>
    </rPh>
    <phoneticPr fontId="11"/>
  </si>
  <si>
    <t>姓</t>
    <rPh sb="0" eb="1">
      <t>セイ</t>
    </rPh>
    <phoneticPr fontId="2"/>
  </si>
  <si>
    <t>名</t>
    <rPh sb="0" eb="1">
      <t>メイ</t>
    </rPh>
    <phoneticPr fontId="2"/>
  </si>
  <si>
    <t>姓（フリガナ）</t>
    <rPh sb="0" eb="1">
      <t>セイ</t>
    </rPh>
    <phoneticPr fontId="2"/>
  </si>
  <si>
    <t>名（フリガナ）</t>
    <rPh sb="0" eb="1">
      <t>メイ</t>
    </rPh>
    <phoneticPr fontId="2"/>
  </si>
  <si>
    <t>ID番号/資格情報</t>
    <rPh sb="2" eb="4">
      <t>バンゴウ</t>
    </rPh>
    <rPh sb="5" eb="7">
      <t>シカク</t>
    </rPh>
    <rPh sb="7" eb="9">
      <t>ジョウホウ</t>
    </rPh>
    <phoneticPr fontId="45"/>
  </si>
  <si>
    <t>指導者講習会</t>
    <phoneticPr fontId="52"/>
  </si>
  <si>
    <t>日本スポーツ協会</t>
    <phoneticPr fontId="52"/>
  </si>
  <si>
    <t>一次</t>
    <phoneticPr fontId="52"/>
  </si>
  <si>
    <t>二次</t>
    <phoneticPr fontId="52"/>
  </si>
  <si>
    <t>コーチ４</t>
    <phoneticPr fontId="32"/>
  </si>
  <si>
    <t>コーチ３</t>
  </si>
  <si>
    <t>コーチ２</t>
    <phoneticPr fontId="32"/>
  </si>
  <si>
    <t>スタートコーチ</t>
    <phoneticPr fontId="52"/>
  </si>
  <si>
    <t>コーチ１</t>
    <phoneticPr fontId="52"/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</si>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</sst>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回&quot;"/>
  </numFmts>
  <fonts count="6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1"/>
      <color rgb="FF000000"/>
      <name val="游ゴシック"/>
      <family val="2"/>
      <charset val="128"/>
    </font>
    <font>
      <sz val="10"/>
      <color rgb="FF000000"/>
      <name val="ＭＳ 明朝"/>
      <family val="1"/>
      <charset val="128"/>
    </font>
    <font>
      <sz val="6"/>
      <name val="游ゴシック"/>
      <family val="2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indexed="8"/>
      <name val="ＪＳＰ明朝"/>
      <family val="1"/>
      <charset val="128"/>
    </font>
    <font>
      <sz val="12"/>
      <name val="ＪＳＰ明朝"/>
      <family val="1"/>
      <charset val="128"/>
    </font>
    <font>
      <sz val="12"/>
      <name val="Yu Gothic"/>
      <family val="1"/>
      <charset val="128"/>
    </font>
    <font>
      <sz val="8"/>
      <name val="ＪＳＰ明朝"/>
      <family val="1"/>
      <charset val="128"/>
    </font>
    <font>
      <sz val="8"/>
      <name val="Yu Gothic"/>
      <family val="1"/>
      <charset val="128"/>
    </font>
    <font>
      <strike/>
      <sz val="8"/>
      <name val="ＪＳＰ明朝"/>
      <family val="1"/>
      <charset val="128"/>
    </font>
    <font>
      <b/>
      <sz val="11"/>
      <color rgb="FFFF0000"/>
      <name val="ＭＳ 明朝"/>
      <family val="1"/>
      <charset val="128"/>
    </font>
    <font>
      <b/>
      <u/>
      <sz val="11"/>
      <color rgb="FFFF0000"/>
      <name val="ＭＳ Ｐゴシック"/>
      <family val="3"/>
      <charset val="128"/>
      <scheme val="minor"/>
    </font>
    <font>
      <strike/>
      <sz val="11"/>
      <color theme="1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CC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50" fillId="0" borderId="0">
      <alignment vertical="center"/>
    </xf>
    <xf numFmtId="0" fontId="53" fillId="0" borderId="0" applyNumberFormat="0" applyFill="0" applyBorder="0" applyAlignment="0" applyProtection="0">
      <alignment vertical="center"/>
    </xf>
  </cellStyleXfs>
  <cellXfs count="718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3" fillId="0" borderId="0" xfId="0" applyFont="1">
      <alignment vertical="center"/>
    </xf>
    <xf numFmtId="0" fontId="3" fillId="0" borderId="0" xfId="0" applyFont="1" applyAlignment="1"/>
    <xf numFmtId="177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0" fillId="5" borderId="1" xfId="0" applyFill="1" applyBorder="1" applyAlignment="1">
      <alignment horizontal="left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quotePrefix="1" applyFont="1" applyAlignment="1">
      <alignment horizontal="center" vertical="center"/>
    </xf>
    <xf numFmtId="0" fontId="26" fillId="0" borderId="11" xfId="0" applyFont="1" applyBorder="1">
      <alignment vertical="center"/>
    </xf>
    <xf numFmtId="0" fontId="26" fillId="0" borderId="12" xfId="0" applyFont="1" applyBorder="1">
      <alignment vertical="center"/>
    </xf>
    <xf numFmtId="0" fontId="26" fillId="0" borderId="12" xfId="0" quotePrefix="1" applyFont="1" applyBorder="1" applyAlignment="1">
      <alignment horizontal="center" vertical="center"/>
    </xf>
    <xf numFmtId="49" fontId="26" fillId="0" borderId="12" xfId="0" applyNumberFormat="1" applyFont="1" applyBorder="1">
      <alignment vertical="center"/>
    </xf>
    <xf numFmtId="0" fontId="26" fillId="0" borderId="12" xfId="0" quotePrefix="1" applyFont="1" applyBorder="1">
      <alignment vertical="center"/>
    </xf>
    <xf numFmtId="0" fontId="26" fillId="0" borderId="31" xfId="0" applyFont="1" applyBorder="1">
      <alignment vertical="center"/>
    </xf>
    <xf numFmtId="49" fontId="26" fillId="0" borderId="0" xfId="0" applyNumberFormat="1" applyFo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quotePrefix="1" applyFont="1">
      <alignment vertical="center"/>
    </xf>
    <xf numFmtId="0" fontId="26" fillId="0" borderId="0" xfId="0" applyFont="1" applyAlignment="1">
      <alignment horizontal="center" vertical="center" wrapText="1"/>
    </xf>
    <xf numFmtId="178" fontId="26" fillId="0" borderId="0" xfId="0" applyNumberFormat="1" applyFont="1" applyAlignment="1">
      <alignment horizontal="center" vertical="center"/>
    </xf>
    <xf numFmtId="180" fontId="26" fillId="0" borderId="0" xfId="0" applyNumberFormat="1" applyFont="1" applyAlignment="1">
      <alignment horizontal="center" vertical="center"/>
    </xf>
    <xf numFmtId="181" fontId="26" fillId="0" borderId="0" xfId="0" applyNumberFormat="1" applyFont="1" applyAlignment="1">
      <alignment horizontal="center" vertical="center"/>
    </xf>
    <xf numFmtId="183" fontId="26" fillId="0" borderId="0" xfId="0" applyNumberFormat="1" applyFont="1" applyAlignment="1">
      <alignment horizontal="center" vertical="center"/>
    </xf>
    <xf numFmtId="177" fontId="26" fillId="0" borderId="0" xfId="0" applyNumberFormat="1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27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6" fillId="0" borderId="0" xfId="0" applyFont="1">
      <alignment vertical="center"/>
    </xf>
    <xf numFmtId="0" fontId="17" fillId="0" borderId="53" xfId="0" applyFont="1" applyBorder="1" applyAlignment="1">
      <alignment horizontal="center" vertical="center"/>
    </xf>
    <xf numFmtId="0" fontId="26" fillId="0" borderId="43" xfId="0" applyFont="1" applyBorder="1">
      <alignment vertical="center"/>
    </xf>
    <xf numFmtId="0" fontId="17" fillId="0" borderId="42" xfId="0" applyFont="1" applyBorder="1">
      <alignment vertical="center"/>
    </xf>
    <xf numFmtId="0" fontId="14" fillId="0" borderId="37" xfId="0" applyFont="1" applyBorder="1">
      <alignment vertical="center"/>
    </xf>
    <xf numFmtId="176" fontId="20" fillId="0" borderId="37" xfId="0" applyNumberFormat="1" applyFont="1" applyBorder="1">
      <alignment vertical="center"/>
    </xf>
    <xf numFmtId="0" fontId="20" fillId="0" borderId="37" xfId="0" applyFont="1" applyBorder="1">
      <alignment vertical="center"/>
    </xf>
    <xf numFmtId="0" fontId="20" fillId="0" borderId="38" xfId="0" applyFont="1" applyBorder="1">
      <alignment vertical="center"/>
    </xf>
    <xf numFmtId="0" fontId="20" fillId="0" borderId="37" xfId="0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0" fontId="17" fillId="0" borderId="11" xfId="0" applyFont="1" applyBorder="1">
      <alignment vertical="center"/>
    </xf>
    <xf numFmtId="0" fontId="14" fillId="0" borderId="12" xfId="0" applyFont="1" applyBorder="1">
      <alignment vertical="center"/>
    </xf>
    <xf numFmtId="176" fontId="20" fillId="0" borderId="12" xfId="0" applyNumberFormat="1" applyFont="1" applyBorder="1">
      <alignment vertical="center"/>
    </xf>
    <xf numFmtId="0" fontId="20" fillId="0" borderId="12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20" fillId="0" borderId="49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3" fillId="0" borderId="0" xfId="0" applyFont="1">
      <alignment vertical="center"/>
    </xf>
    <xf numFmtId="0" fontId="33" fillId="0" borderId="0" xfId="0" applyFont="1">
      <alignment vertical="center"/>
    </xf>
    <xf numFmtId="0" fontId="19" fillId="0" borderId="37" xfId="0" applyFont="1" applyBorder="1">
      <alignment vertical="center"/>
    </xf>
    <xf numFmtId="0" fontId="19" fillId="0" borderId="49" xfId="0" applyFont="1" applyBorder="1">
      <alignment vertical="center"/>
    </xf>
    <xf numFmtId="0" fontId="19" fillId="0" borderId="0" xfId="0" applyFont="1" applyAlignment="1">
      <alignment vertical="center" justifyLastLine="1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20" fillId="0" borderId="42" xfId="0" applyFont="1" applyBorder="1" applyAlignment="1">
      <alignment horizontal="right" vertical="center"/>
    </xf>
    <xf numFmtId="0" fontId="20" fillId="0" borderId="31" xfId="0" applyFont="1" applyBorder="1" applyAlignment="1">
      <alignment horizontal="right" vertical="center"/>
    </xf>
    <xf numFmtId="0" fontId="20" fillId="0" borderId="41" xfId="0" applyFont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9" fillId="0" borderId="0" xfId="0" applyFont="1">
      <alignment vertical="center"/>
    </xf>
    <xf numFmtId="0" fontId="36" fillId="0" borderId="0" xfId="0" applyFont="1">
      <alignment vertical="center"/>
    </xf>
    <xf numFmtId="0" fontId="13" fillId="0" borderId="0" xfId="0" applyFont="1">
      <alignment vertical="center"/>
    </xf>
    <xf numFmtId="177" fontId="26" fillId="0" borderId="0" xfId="0" applyNumberFormat="1" applyFont="1">
      <alignment vertical="center"/>
    </xf>
    <xf numFmtId="0" fontId="14" fillId="0" borderId="0" xfId="0" applyFont="1" applyAlignment="1">
      <alignment horizontal="center" vertical="center"/>
    </xf>
    <xf numFmtId="0" fontId="0" fillId="0" borderId="90" xfId="0" applyBorder="1" applyProtection="1">
      <alignment vertical="center"/>
      <protection hidden="1"/>
    </xf>
    <xf numFmtId="0" fontId="40" fillId="0" borderId="91" xfId="0" applyFont="1" applyBorder="1" applyAlignment="1" applyProtection="1">
      <alignment horizontal="right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92" xfId="0" applyBorder="1" applyProtection="1">
      <alignment vertical="center"/>
      <protection hidden="1"/>
    </xf>
    <xf numFmtId="0" fontId="41" fillId="0" borderId="93" xfId="0" applyFont="1" applyBorder="1" applyAlignment="1" applyProtection="1">
      <alignment horizontal="center" vertical="center" shrinkToFit="1"/>
      <protection hidden="1"/>
    </xf>
    <xf numFmtId="0" fontId="0" fillId="0" borderId="92" xfId="0" applyBorder="1" applyAlignment="1" applyProtection="1">
      <alignment vertical="center" shrinkToFit="1"/>
      <protection hidden="1"/>
    </xf>
    <xf numFmtId="0" fontId="0" fillId="0" borderId="94" xfId="0" applyBorder="1" applyProtection="1">
      <alignment vertical="center"/>
      <protection hidden="1"/>
    </xf>
    <xf numFmtId="0" fontId="42" fillId="0" borderId="92" xfId="0" applyFont="1" applyBorder="1" applyAlignment="1" applyProtection="1">
      <alignment horizontal="center" vertical="center"/>
      <protection hidden="1"/>
    </xf>
    <xf numFmtId="0" fontId="0" fillId="0" borderId="93" xfId="0" applyBorder="1" applyProtection="1">
      <alignment vertical="center"/>
      <protection hidden="1"/>
    </xf>
    <xf numFmtId="0" fontId="42" fillId="0" borderId="95" xfId="0" applyFont="1" applyBorder="1" applyAlignment="1" applyProtection="1">
      <alignment horizontal="center" vertical="center"/>
      <protection hidden="1"/>
    </xf>
    <xf numFmtId="0" fontId="0" fillId="0" borderId="96" xfId="0" applyBorder="1" applyProtection="1">
      <alignment vertical="center"/>
      <protection hidden="1"/>
    </xf>
    <xf numFmtId="0" fontId="43" fillId="0" borderId="97" xfId="0" applyFont="1" applyBorder="1" applyAlignment="1" applyProtection="1">
      <alignment horizontal="center" vertical="center"/>
      <protection hidden="1"/>
    </xf>
    <xf numFmtId="0" fontId="0" fillId="0" borderId="98" xfId="0" applyBorder="1" applyProtection="1">
      <alignment vertical="center"/>
      <protection hidden="1"/>
    </xf>
    <xf numFmtId="0" fontId="41" fillId="0" borderId="93" xfId="0" applyFont="1" applyBorder="1" applyAlignment="1" applyProtection="1">
      <alignment horizontal="center" vertical="center" shrinkToFit="1"/>
      <protection locked="0" hidden="1"/>
    </xf>
    <xf numFmtId="0" fontId="7" fillId="0" borderId="0" xfId="2" applyFont="1" applyAlignment="1" applyProtection="1">
      <alignment vertical="center"/>
      <protection hidden="1"/>
    </xf>
    <xf numFmtId="0" fontId="26" fillId="0" borderId="0" xfId="0" applyFont="1" applyProtection="1">
      <alignment vertical="center"/>
      <protection hidden="1"/>
    </xf>
    <xf numFmtId="0" fontId="7" fillId="0" borderId="0" xfId="2" applyFont="1" applyProtection="1">
      <protection hidden="1"/>
    </xf>
    <xf numFmtId="0" fontId="9" fillId="0" borderId="1" xfId="2" applyFont="1" applyBorder="1" applyAlignment="1" applyProtection="1">
      <alignment horizontal="distributed" vertical="center" justifyLastLine="1"/>
      <protection hidden="1"/>
    </xf>
    <xf numFmtId="0" fontId="9" fillId="0" borderId="1" xfId="2" applyFont="1" applyBorder="1" applyAlignment="1" applyProtection="1">
      <alignment horizontal="center" vertical="center" shrinkToFit="1"/>
      <protection hidden="1"/>
    </xf>
    <xf numFmtId="0" fontId="10" fillId="0" borderId="0" xfId="2" applyFont="1" applyProtection="1">
      <protection hidden="1"/>
    </xf>
    <xf numFmtId="0" fontId="5" fillId="0" borderId="0" xfId="2" applyFont="1" applyProtection="1">
      <protection hidden="1"/>
    </xf>
    <xf numFmtId="0" fontId="5" fillId="0" borderId="0" xfId="2" applyFont="1" applyAlignment="1" applyProtection="1">
      <alignment horizontal="distributed" justifyLastLine="1"/>
      <protection hidden="1"/>
    </xf>
    <xf numFmtId="0" fontId="51" fillId="0" borderId="0" xfId="4" applyFont="1" applyProtection="1">
      <alignment vertical="center"/>
      <protection hidden="1"/>
    </xf>
    <xf numFmtId="0" fontId="50" fillId="0" borderId="0" xfId="4" applyAlignment="1">
      <alignment horizontal="center" vertical="center"/>
    </xf>
    <xf numFmtId="0" fontId="50" fillId="0" borderId="0" xfId="4">
      <alignment vertical="center"/>
    </xf>
    <xf numFmtId="0" fontId="51" fillId="14" borderId="20" xfId="4" applyFont="1" applyFill="1" applyBorder="1" applyAlignment="1" applyProtection="1">
      <alignment horizontal="center" vertical="center" shrinkToFit="1"/>
      <protection locked="0"/>
    </xf>
    <xf numFmtId="0" fontId="50" fillId="15" borderId="1" xfId="4" applyFill="1" applyBorder="1" applyAlignment="1">
      <alignment horizontal="center" vertical="center"/>
    </xf>
    <xf numFmtId="0" fontId="50" fillId="16" borderId="1" xfId="4" applyFill="1" applyBorder="1" applyAlignment="1">
      <alignment horizontal="center" vertical="center"/>
    </xf>
    <xf numFmtId="0" fontId="50" fillId="0" borderId="4" xfId="4" applyBorder="1" applyAlignment="1">
      <alignment horizontal="center" vertical="center"/>
    </xf>
    <xf numFmtId="0" fontId="50" fillId="16" borderId="1" xfId="4" applyFill="1" applyBorder="1">
      <alignment vertical="center"/>
    </xf>
    <xf numFmtId="0" fontId="44" fillId="0" borderId="0" xfId="3" applyFont="1" applyAlignment="1" applyProtection="1">
      <alignment horizontal="center" vertical="center"/>
      <protection hidden="1"/>
    </xf>
    <xf numFmtId="0" fontId="1" fillId="0" borderId="0" xfId="3" applyProtection="1">
      <alignment vertical="center"/>
      <protection hidden="1"/>
    </xf>
    <xf numFmtId="0" fontId="46" fillId="0" borderId="0" xfId="3" applyFont="1" applyAlignment="1" applyProtection="1">
      <alignment horizontal="center" vertical="center"/>
      <protection hidden="1"/>
    </xf>
    <xf numFmtId="0" fontId="1" fillId="0" borderId="0" xfId="3" applyAlignment="1" applyProtection="1">
      <alignment horizontal="center" vertical="center" shrinkToFit="1"/>
      <protection hidden="1"/>
    </xf>
    <xf numFmtId="0" fontId="46" fillId="0" borderId="0" xfId="3" applyFont="1" applyProtection="1">
      <alignment vertical="center"/>
      <protection hidden="1"/>
    </xf>
    <xf numFmtId="0" fontId="1" fillId="0" borderId="0" xfId="3" applyAlignment="1" applyProtection="1">
      <alignment horizontal="center" vertical="center"/>
      <protection hidden="1"/>
    </xf>
    <xf numFmtId="0" fontId="44" fillId="0" borderId="0" xfId="3" applyFont="1" applyProtection="1">
      <alignment vertical="center"/>
      <protection hidden="1"/>
    </xf>
    <xf numFmtId="0" fontId="58" fillId="0" borderId="0" xfId="0" applyFont="1">
      <alignment vertical="center"/>
    </xf>
    <xf numFmtId="0" fontId="59" fillId="0" borderId="0" xfId="0" applyFont="1">
      <alignment vertical="center"/>
    </xf>
    <xf numFmtId="0" fontId="38" fillId="0" borderId="0" xfId="0" applyFont="1">
      <alignment vertical="center"/>
    </xf>
    <xf numFmtId="0" fontId="26" fillId="0" borderId="13" xfId="0" applyFont="1" applyBorder="1">
      <alignment vertical="center"/>
    </xf>
    <xf numFmtId="0" fontId="26" fillId="0" borderId="25" xfId="0" applyFont="1" applyBorder="1">
      <alignment vertical="center"/>
    </xf>
    <xf numFmtId="0" fontId="61" fillId="0" borderId="0" xfId="0" applyFont="1">
      <alignment vertical="center"/>
    </xf>
    <xf numFmtId="0" fontId="63" fillId="0" borderId="0" xfId="0" applyFont="1">
      <alignment vertical="center"/>
    </xf>
    <xf numFmtId="0" fontId="47" fillId="11" borderId="0" xfId="3" applyFont="1" applyFill="1" applyProtection="1">
      <alignment vertical="center"/>
      <protection hidden="1"/>
    </xf>
    <xf numFmtId="0" fontId="1" fillId="11" borderId="0" xfId="3" applyFill="1" applyProtection="1">
      <alignment vertical="center"/>
      <protection hidden="1"/>
    </xf>
    <xf numFmtId="0" fontId="57" fillId="11" borderId="0" xfId="3" applyFont="1" applyFill="1" applyAlignment="1" applyProtection="1">
      <alignment horizontal="right" vertical="center"/>
      <protection hidden="1"/>
    </xf>
    <xf numFmtId="0" fontId="48" fillId="11" borderId="90" xfId="3" applyFont="1" applyFill="1" applyBorder="1" applyProtection="1">
      <alignment vertical="center"/>
      <protection hidden="1"/>
    </xf>
    <xf numFmtId="0" fontId="48" fillId="11" borderId="40" xfId="3" applyFont="1" applyFill="1" applyBorder="1" applyProtection="1">
      <alignment vertical="center"/>
      <protection hidden="1"/>
    </xf>
    <xf numFmtId="0" fontId="43" fillId="11" borderId="50" xfId="3" applyFont="1" applyFill="1" applyBorder="1" applyAlignment="1" applyProtection="1">
      <alignment horizontal="center" vertical="center"/>
      <protection hidden="1"/>
    </xf>
    <xf numFmtId="0" fontId="44" fillId="11" borderId="106" xfId="3" applyFont="1" applyFill="1" applyBorder="1" applyProtection="1">
      <alignment vertical="center"/>
      <protection hidden="1"/>
    </xf>
    <xf numFmtId="0" fontId="1" fillId="11" borderId="106" xfId="3" applyFill="1" applyBorder="1" applyAlignment="1" applyProtection="1">
      <alignment horizontal="center" vertical="center" shrinkToFit="1"/>
      <protection hidden="1"/>
    </xf>
    <xf numFmtId="0" fontId="1" fillId="11" borderId="109" xfId="3" applyFill="1" applyBorder="1" applyAlignment="1" applyProtection="1">
      <alignment horizontal="center" vertical="center"/>
      <protection hidden="1"/>
    </xf>
    <xf numFmtId="0" fontId="44" fillId="11" borderId="110" xfId="3" applyFont="1" applyFill="1" applyBorder="1" applyAlignment="1" applyProtection="1">
      <alignment horizontal="center" vertical="center"/>
      <protection hidden="1"/>
    </xf>
    <xf numFmtId="0" fontId="44" fillId="11" borderId="111" xfId="3" applyFont="1" applyFill="1" applyBorder="1" applyAlignment="1" applyProtection="1">
      <alignment horizontal="center" vertical="center"/>
      <protection hidden="1"/>
    </xf>
    <xf numFmtId="0" fontId="1" fillId="11" borderId="112" xfId="3" applyFill="1" applyBorder="1" applyAlignment="1" applyProtection="1">
      <alignment horizontal="center" vertical="center" shrinkToFit="1"/>
      <protection hidden="1"/>
    </xf>
    <xf numFmtId="0" fontId="44" fillId="11" borderId="116" xfId="3" applyFont="1" applyFill="1" applyBorder="1" applyAlignment="1" applyProtection="1">
      <alignment horizontal="center" vertical="center"/>
      <protection hidden="1"/>
    </xf>
    <xf numFmtId="0" fontId="40" fillId="0" borderId="0" xfId="0" applyFont="1" applyProtection="1">
      <alignment vertical="center"/>
      <protection hidden="1"/>
    </xf>
    <xf numFmtId="0" fontId="42" fillId="0" borderId="0" xfId="0" applyFont="1" applyProtection="1">
      <alignment vertical="center"/>
      <protection hidden="1"/>
    </xf>
    <xf numFmtId="0" fontId="67" fillId="0" borderId="0" xfId="0" applyFont="1">
      <alignment vertical="center"/>
    </xf>
    <xf numFmtId="0" fontId="50" fillId="15" borderId="3" xfId="4" applyFill="1" applyBorder="1" applyAlignment="1">
      <alignment horizontal="center" vertical="center"/>
    </xf>
    <xf numFmtId="0" fontId="50" fillId="15" borderId="5" xfId="4" applyFill="1" applyBorder="1" applyAlignment="1">
      <alignment horizontal="center" vertical="center"/>
    </xf>
    <xf numFmtId="0" fontId="51" fillId="14" borderId="21" xfId="4" applyFont="1" applyFill="1" applyBorder="1" applyAlignment="1" applyProtection="1">
      <alignment horizontal="left" vertical="center" indent="1" shrinkToFit="1"/>
      <protection locked="0"/>
    </xf>
    <xf numFmtId="0" fontId="51" fillId="14" borderId="22" xfId="4" applyFont="1" applyFill="1" applyBorder="1" applyAlignment="1" applyProtection="1">
      <alignment horizontal="left" vertical="center" indent="1" shrinkToFit="1"/>
      <protection locked="0"/>
    </xf>
    <xf numFmtId="0" fontId="50" fillId="15" borderId="2" xfId="4" applyFill="1" applyBorder="1" applyAlignment="1">
      <alignment horizontal="center" vertical="center"/>
    </xf>
    <xf numFmtId="0" fontId="50" fillId="15" borderId="9" xfId="4" applyFill="1" applyBorder="1" applyAlignment="1">
      <alignment horizontal="center" vertical="center"/>
    </xf>
    <xf numFmtId="0" fontId="50" fillId="15" borderId="10" xfId="4" applyFill="1" applyBorder="1" applyAlignment="1">
      <alignment horizontal="center" vertical="center"/>
    </xf>
    <xf numFmtId="0" fontId="50" fillId="15" borderId="3" xfId="4" applyFill="1" applyBorder="1" applyAlignment="1">
      <alignment horizontal="center" vertical="center" wrapText="1"/>
    </xf>
    <xf numFmtId="0" fontId="64" fillId="18" borderId="2" xfId="0" applyFont="1" applyFill="1" applyBorder="1" applyAlignment="1" applyProtection="1">
      <alignment horizontal="center" vertical="center"/>
      <protection hidden="1"/>
    </xf>
    <xf numFmtId="0" fontId="64" fillId="18" borderId="9" xfId="0" applyFont="1" applyFill="1" applyBorder="1" applyAlignment="1" applyProtection="1">
      <alignment horizontal="center" vertical="center"/>
      <protection hidden="1"/>
    </xf>
    <xf numFmtId="0" fontId="26" fillId="13" borderId="11" xfId="0" applyFont="1" applyFill="1" applyBorder="1" applyAlignment="1" applyProtection="1">
      <alignment horizontal="center" vertical="center" wrapText="1"/>
      <protection locked="0"/>
    </xf>
    <xf numFmtId="0" fontId="26" fillId="13" borderId="12" xfId="0" applyFont="1" applyFill="1" applyBorder="1" applyAlignment="1" applyProtection="1">
      <alignment horizontal="center" vertical="center" wrapText="1"/>
      <protection locked="0"/>
    </xf>
    <xf numFmtId="0" fontId="26" fillId="13" borderId="13" xfId="0" applyFont="1" applyFill="1" applyBorder="1" applyAlignment="1" applyProtection="1">
      <alignment horizontal="center" vertical="center" wrapText="1"/>
      <protection locked="0"/>
    </xf>
    <xf numFmtId="0" fontId="26" fillId="13" borderId="17" xfId="0" applyFont="1" applyFill="1" applyBorder="1" applyAlignment="1" applyProtection="1">
      <alignment horizontal="center" vertical="center" wrapText="1"/>
      <protection locked="0"/>
    </xf>
    <xf numFmtId="0" fontId="26" fillId="13" borderId="18" xfId="0" applyFont="1" applyFill="1" applyBorder="1" applyAlignment="1" applyProtection="1">
      <alignment horizontal="center" vertical="center" wrapText="1"/>
      <protection locked="0"/>
    </xf>
    <xf numFmtId="0" fontId="26" fillId="13" borderId="19" xfId="0" applyFont="1" applyFill="1" applyBorder="1" applyAlignment="1" applyProtection="1">
      <alignment horizontal="center" vertical="center" wrapText="1"/>
      <protection locked="0"/>
    </xf>
    <xf numFmtId="0" fontId="26" fillId="12" borderId="11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7" xfId="0" applyFont="1" applyFill="1" applyBorder="1" applyAlignment="1">
      <alignment horizontal="center" vertical="center"/>
    </xf>
    <xf numFmtId="0" fontId="26" fillId="12" borderId="18" xfId="0" applyFont="1" applyFill="1" applyBorder="1" applyAlignment="1">
      <alignment horizontal="center" vertical="center"/>
    </xf>
    <xf numFmtId="0" fontId="26" fillId="12" borderId="19" xfId="0" applyFont="1" applyFill="1" applyBorder="1" applyAlignment="1">
      <alignment horizontal="center" vertical="center"/>
    </xf>
    <xf numFmtId="49" fontId="26" fillId="13" borderId="0" xfId="0" applyNumberFormat="1" applyFont="1" applyFill="1" applyAlignment="1" applyProtection="1">
      <alignment horizontal="center" vertical="center"/>
      <protection locked="0"/>
    </xf>
    <xf numFmtId="0" fontId="26" fillId="13" borderId="17" xfId="0" applyFont="1" applyFill="1" applyBorder="1" applyAlignment="1" applyProtection="1">
      <alignment horizontal="left" vertical="center"/>
      <protection locked="0"/>
    </xf>
    <xf numFmtId="0" fontId="26" fillId="13" borderId="18" xfId="0" applyFont="1" applyFill="1" applyBorder="1" applyAlignment="1" applyProtection="1">
      <alignment horizontal="left" vertical="center"/>
      <protection locked="0"/>
    </xf>
    <xf numFmtId="0" fontId="26" fillId="13" borderId="19" xfId="0" applyFont="1" applyFill="1" applyBorder="1" applyAlignment="1" applyProtection="1">
      <alignment horizontal="left" vertical="center"/>
      <protection locked="0"/>
    </xf>
    <xf numFmtId="0" fontId="26" fillId="12" borderId="3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6" fillId="13" borderId="79" xfId="0" applyFont="1" applyFill="1" applyBorder="1" applyAlignment="1" applyProtection="1">
      <alignment horizontal="center" vertical="center"/>
      <protection locked="0"/>
    </xf>
    <xf numFmtId="0" fontId="26" fillId="13" borderId="23" xfId="0" applyFont="1" applyFill="1" applyBorder="1" applyAlignment="1" applyProtection="1">
      <alignment horizontal="center" vertical="center"/>
      <protection locked="0"/>
    </xf>
    <xf numFmtId="0" fontId="26" fillId="12" borderId="1" xfId="0" applyFont="1" applyFill="1" applyBorder="1" applyAlignment="1">
      <alignment horizontal="center" vertical="center"/>
    </xf>
    <xf numFmtId="0" fontId="26" fillId="12" borderId="27" xfId="0" applyFont="1" applyFill="1" applyBorder="1" applyAlignment="1">
      <alignment horizontal="center" vertical="center"/>
    </xf>
    <xf numFmtId="0" fontId="26" fillId="12" borderId="29" xfId="0" applyFont="1" applyFill="1" applyBorder="1" applyAlignment="1">
      <alignment horizontal="center" vertical="center"/>
    </xf>
    <xf numFmtId="0" fontId="26" fillId="13" borderId="28" xfId="0" applyFont="1" applyFill="1" applyBorder="1" applyAlignment="1" applyProtection="1">
      <alignment horizontal="center" vertical="center" wrapText="1"/>
      <protection locked="0"/>
    </xf>
    <xf numFmtId="0" fontId="26" fillId="13" borderId="30" xfId="0" applyFont="1" applyFill="1" applyBorder="1" applyAlignment="1" applyProtection="1">
      <alignment horizontal="center" vertical="center" wrapText="1"/>
      <protection locked="0"/>
    </xf>
    <xf numFmtId="0" fontId="26" fillId="12" borderId="28" xfId="0" applyFont="1" applyFill="1" applyBorder="1" applyAlignment="1">
      <alignment horizontal="center" vertical="center"/>
    </xf>
    <xf numFmtId="0" fontId="26" fillId="12" borderId="30" xfId="0" applyFont="1" applyFill="1" applyBorder="1" applyAlignment="1">
      <alignment horizontal="center" vertical="center"/>
    </xf>
    <xf numFmtId="0" fontId="26" fillId="13" borderId="27" xfId="0" applyFont="1" applyFill="1" applyBorder="1" applyAlignment="1" applyProtection="1">
      <alignment horizontal="center" vertical="center" wrapText="1"/>
      <protection locked="0"/>
    </xf>
    <xf numFmtId="0" fontId="26" fillId="13" borderId="29" xfId="0" applyFont="1" applyFill="1" applyBorder="1" applyAlignment="1" applyProtection="1">
      <alignment horizontal="center" vertical="center" wrapText="1"/>
      <protection locked="0"/>
    </xf>
    <xf numFmtId="0" fontId="26" fillId="13" borderId="1" xfId="0" applyFont="1" applyFill="1" applyBorder="1" applyAlignment="1" applyProtection="1">
      <alignment horizontal="center" vertical="center"/>
      <protection locked="0"/>
    </xf>
    <xf numFmtId="0" fontId="26" fillId="13" borderId="20" xfId="0" applyFont="1" applyFill="1" applyBorder="1" applyAlignment="1" applyProtection="1">
      <alignment horizontal="center" vertical="center"/>
      <protection locked="0"/>
    </xf>
    <xf numFmtId="0" fontId="26" fillId="13" borderId="21" xfId="0" applyFont="1" applyFill="1" applyBorder="1" applyAlignment="1" applyProtection="1">
      <alignment horizontal="center" vertical="center"/>
      <protection locked="0"/>
    </xf>
    <xf numFmtId="49" fontId="26" fillId="13" borderId="21" xfId="0" applyNumberFormat="1" applyFont="1" applyFill="1" applyBorder="1" applyAlignment="1" applyProtection="1">
      <alignment horizontal="center" vertical="center"/>
      <protection locked="0"/>
    </xf>
    <xf numFmtId="49" fontId="26" fillId="13" borderId="22" xfId="0" applyNumberFormat="1" applyFont="1" applyFill="1" applyBorder="1" applyAlignment="1" applyProtection="1">
      <alignment horizontal="center" vertical="center"/>
      <protection locked="0"/>
    </xf>
    <xf numFmtId="0" fontId="26" fillId="12" borderId="26" xfId="0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/>
    </xf>
    <xf numFmtId="0" fontId="26" fillId="12" borderId="9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horizontal="center" vertical="center"/>
    </xf>
    <xf numFmtId="0" fontId="26" fillId="13" borderId="20" xfId="0" applyFont="1" applyFill="1" applyBorder="1" applyAlignment="1" applyProtection="1">
      <alignment horizontal="center" vertical="center" shrinkToFit="1"/>
      <protection locked="0"/>
    </xf>
    <xf numFmtId="0" fontId="26" fillId="13" borderId="21" xfId="0" applyFont="1" applyFill="1" applyBorder="1" applyAlignment="1" applyProtection="1">
      <alignment horizontal="center" vertical="center" shrinkToFit="1"/>
      <protection locked="0"/>
    </xf>
    <xf numFmtId="0" fontId="26" fillId="12" borderId="32" xfId="0" applyFont="1" applyFill="1" applyBorder="1" applyAlignment="1">
      <alignment horizontal="center" vertical="center"/>
    </xf>
    <xf numFmtId="0" fontId="26" fillId="12" borderId="33" xfId="0" applyFont="1" applyFill="1" applyBorder="1" applyAlignment="1">
      <alignment horizontal="center" vertical="center"/>
    </xf>
    <xf numFmtId="0" fontId="26" fillId="12" borderId="34" xfId="0" applyFont="1" applyFill="1" applyBorder="1" applyAlignment="1">
      <alignment horizontal="center" vertical="center"/>
    </xf>
    <xf numFmtId="0" fontId="26" fillId="12" borderId="21" xfId="0" applyFont="1" applyFill="1" applyBorder="1" applyAlignment="1">
      <alignment horizontal="center" vertical="center"/>
    </xf>
    <xf numFmtId="0" fontId="26" fillId="12" borderId="22" xfId="0" applyFont="1" applyFill="1" applyBorder="1" applyAlignment="1">
      <alignment horizontal="center" vertical="center"/>
    </xf>
    <xf numFmtId="49" fontId="26" fillId="13" borderId="10" xfId="0" applyNumberFormat="1" applyFont="1" applyFill="1" applyBorder="1" applyAlignment="1" applyProtection="1">
      <alignment horizontal="center" vertical="center"/>
      <protection locked="0"/>
    </xf>
    <xf numFmtId="49" fontId="26" fillId="13" borderId="1" xfId="0" applyNumberFormat="1" applyFont="1" applyFill="1" applyBorder="1" applyAlignment="1" applyProtection="1">
      <alignment horizontal="center" vertical="center"/>
      <protection locked="0"/>
    </xf>
    <xf numFmtId="49" fontId="26" fillId="13" borderId="2" xfId="0" applyNumberFormat="1" applyFont="1" applyFill="1" applyBorder="1" applyAlignment="1" applyProtection="1">
      <alignment horizontal="center" vertical="center"/>
      <protection locked="0"/>
    </xf>
    <xf numFmtId="0" fontId="26" fillId="12" borderId="20" xfId="0" applyFont="1" applyFill="1" applyBorder="1" applyAlignment="1">
      <alignment horizontal="center" vertical="center"/>
    </xf>
    <xf numFmtId="0" fontId="26" fillId="0" borderId="9" xfId="0" quotePrefix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53" fillId="13" borderId="0" xfId="5" applyFill="1" applyProtection="1">
      <alignment vertical="center"/>
      <protection locked="0"/>
    </xf>
    <xf numFmtId="0" fontId="0" fillId="13" borderId="0" xfId="0" applyFill="1" applyProtection="1">
      <alignment vertical="center"/>
      <protection locked="0"/>
    </xf>
    <xf numFmtId="177" fontId="26" fillId="13" borderId="1" xfId="0" applyNumberFormat="1" applyFont="1" applyFill="1" applyBorder="1" applyAlignment="1" applyProtection="1">
      <alignment horizontal="center" vertical="center"/>
      <protection locked="0"/>
    </xf>
    <xf numFmtId="177" fontId="26" fillId="13" borderId="2" xfId="0" applyNumberFormat="1" applyFont="1" applyFill="1" applyBorder="1" applyAlignment="1" applyProtection="1">
      <alignment horizontal="center" vertical="center"/>
      <protection locked="0"/>
    </xf>
    <xf numFmtId="0" fontId="26" fillId="13" borderId="3" xfId="0" applyFont="1" applyFill="1" applyBorder="1" applyAlignment="1" applyProtection="1">
      <alignment horizontal="center" vertical="center"/>
      <protection locked="0"/>
    </xf>
    <xf numFmtId="0" fontId="26" fillId="13" borderId="11" xfId="0" applyFont="1" applyFill="1" applyBorder="1" applyAlignment="1" applyProtection="1">
      <alignment horizontal="center" vertical="center"/>
      <protection locked="0"/>
    </xf>
    <xf numFmtId="0" fontId="26" fillId="13" borderId="24" xfId="0" applyFont="1" applyFill="1" applyBorder="1" applyAlignment="1" applyProtection="1">
      <alignment horizontal="center" vertical="center"/>
      <protection locked="0"/>
    </xf>
    <xf numFmtId="0" fontId="26" fillId="12" borderId="119" xfId="0" applyFont="1" applyFill="1" applyBorder="1" applyAlignment="1">
      <alignment horizontal="center" vertical="center"/>
    </xf>
    <xf numFmtId="177" fontId="26" fillId="13" borderId="21" xfId="0" applyNumberFormat="1" applyFont="1" applyFill="1" applyBorder="1" applyAlignment="1" applyProtection="1">
      <alignment horizontal="center" vertical="center"/>
      <protection locked="0"/>
    </xf>
    <xf numFmtId="177" fontId="26" fillId="13" borderId="22" xfId="0" applyNumberFormat="1" applyFont="1" applyFill="1" applyBorder="1" applyAlignment="1" applyProtection="1">
      <alignment horizontal="center" vertical="center"/>
      <protection locked="0"/>
    </xf>
    <xf numFmtId="0" fontId="26" fillId="13" borderId="12" xfId="0" applyFont="1" applyFill="1" applyBorder="1" applyAlignment="1" applyProtection="1">
      <alignment horizontal="center" vertical="center"/>
      <protection locked="0"/>
    </xf>
    <xf numFmtId="0" fontId="26" fillId="13" borderId="13" xfId="0" applyFont="1" applyFill="1" applyBorder="1" applyAlignment="1" applyProtection="1">
      <alignment horizontal="center" vertical="center"/>
      <protection locked="0"/>
    </xf>
    <xf numFmtId="0" fontId="26" fillId="13" borderId="17" xfId="0" applyFont="1" applyFill="1" applyBorder="1" applyAlignment="1" applyProtection="1">
      <alignment horizontal="center" vertical="center"/>
      <protection locked="0"/>
    </xf>
    <xf numFmtId="0" fontId="26" fillId="13" borderId="18" xfId="0" applyFont="1" applyFill="1" applyBorder="1" applyAlignment="1" applyProtection="1">
      <alignment horizontal="center" vertical="center"/>
      <protection locked="0"/>
    </xf>
    <xf numFmtId="0" fontId="26" fillId="13" borderId="19" xfId="0" applyFont="1" applyFill="1" applyBorder="1" applyAlignment="1" applyProtection="1">
      <alignment horizontal="center" vertical="center"/>
      <protection locked="0"/>
    </xf>
    <xf numFmtId="0" fontId="26" fillId="13" borderId="2" xfId="0" applyFont="1" applyFill="1" applyBorder="1" applyAlignment="1" applyProtection="1">
      <alignment horizontal="center" vertical="center"/>
      <protection locked="0"/>
    </xf>
    <xf numFmtId="0" fontId="26" fillId="13" borderId="10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17" borderId="1" xfId="0" applyFont="1" applyFill="1" applyBorder="1" applyAlignment="1" applyProtection="1">
      <alignment horizontal="center" vertical="center"/>
      <protection hidden="1"/>
    </xf>
    <xf numFmtId="177" fontId="26" fillId="17" borderId="20" xfId="0" applyNumberFormat="1" applyFont="1" applyFill="1" applyBorder="1" applyAlignment="1" applyProtection="1">
      <alignment horizontal="center" vertical="center"/>
      <protection locked="0"/>
    </xf>
    <xf numFmtId="177" fontId="26" fillId="17" borderId="21" xfId="0" applyNumberFormat="1" applyFont="1" applyFill="1" applyBorder="1" applyAlignment="1" applyProtection="1">
      <alignment horizontal="center" vertical="center"/>
      <protection locked="0"/>
    </xf>
    <xf numFmtId="177" fontId="26" fillId="17" borderId="119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13" borderId="2" xfId="0" applyFont="1" applyFill="1" applyBorder="1" applyAlignment="1" applyProtection="1">
      <alignment horizontal="center" vertical="center" wrapText="1"/>
      <protection locked="0"/>
    </xf>
    <xf numFmtId="0" fontId="26" fillId="13" borderId="9" xfId="0" applyFont="1" applyFill="1" applyBorder="1" applyAlignment="1" applyProtection="1">
      <alignment horizontal="center" vertical="center" wrapText="1"/>
      <protection locked="0"/>
    </xf>
    <xf numFmtId="0" fontId="26" fillId="13" borderId="10" xfId="0" applyFont="1" applyFill="1" applyBorder="1" applyAlignment="1" applyProtection="1">
      <alignment horizontal="center" vertical="center" wrapText="1"/>
      <protection locked="0"/>
    </xf>
    <xf numFmtId="0" fontId="27" fillId="12" borderId="3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6" fillId="12" borderId="6" xfId="0" applyFont="1" applyFill="1" applyBorder="1" applyAlignment="1">
      <alignment horizontal="center" vertical="center"/>
    </xf>
    <xf numFmtId="0" fontId="26" fillId="12" borderId="7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26" fillId="12" borderId="15" xfId="0" applyFont="1" applyFill="1" applyBorder="1" applyAlignment="1">
      <alignment horizontal="center" vertical="center"/>
    </xf>
    <xf numFmtId="0" fontId="26" fillId="12" borderId="8" xfId="0" applyFont="1" applyFill="1" applyBorder="1" applyAlignment="1">
      <alignment horizontal="center" vertical="center"/>
    </xf>
    <xf numFmtId="0" fontId="26" fillId="12" borderId="16" xfId="0" applyFont="1" applyFill="1" applyBorder="1" applyAlignment="1">
      <alignment horizontal="center" vertical="center"/>
    </xf>
    <xf numFmtId="0" fontId="26" fillId="13" borderId="6" xfId="0" applyFont="1" applyFill="1" applyBorder="1" applyAlignment="1" applyProtection="1">
      <alignment horizontal="center" vertical="center" wrapText="1"/>
      <protection locked="0"/>
    </xf>
    <xf numFmtId="0" fontId="26" fillId="13" borderId="7" xfId="0" applyFont="1" applyFill="1" applyBorder="1" applyAlignment="1" applyProtection="1">
      <alignment horizontal="center" vertical="center" wrapText="1"/>
      <protection locked="0"/>
    </xf>
    <xf numFmtId="0" fontId="26" fillId="13" borderId="14" xfId="0" applyFont="1" applyFill="1" applyBorder="1" applyAlignment="1" applyProtection="1">
      <alignment horizontal="center" vertical="center" wrapText="1"/>
      <protection locked="0"/>
    </xf>
    <xf numFmtId="0" fontId="26" fillId="13" borderId="15" xfId="0" applyFont="1" applyFill="1" applyBorder="1" applyAlignment="1" applyProtection="1">
      <alignment horizontal="center" vertical="center" wrapText="1"/>
      <protection locked="0"/>
    </xf>
    <xf numFmtId="0" fontId="26" fillId="13" borderId="8" xfId="0" applyFont="1" applyFill="1" applyBorder="1" applyAlignment="1" applyProtection="1">
      <alignment horizontal="center" vertical="center" wrapText="1"/>
      <protection locked="0"/>
    </xf>
    <xf numFmtId="0" fontId="26" fillId="13" borderId="16" xfId="0" applyFont="1" applyFill="1" applyBorder="1" applyAlignment="1" applyProtection="1">
      <alignment horizontal="center" vertical="center" wrapText="1"/>
      <protection locked="0"/>
    </xf>
    <xf numFmtId="178" fontId="26" fillId="13" borderId="11" xfId="0" applyNumberFormat="1" applyFont="1" applyFill="1" applyBorder="1" applyAlignment="1" applyProtection="1">
      <alignment horizontal="center" vertical="center"/>
      <protection locked="0"/>
    </xf>
    <xf numFmtId="178" fontId="26" fillId="13" borderId="13" xfId="0" applyNumberFormat="1" applyFont="1" applyFill="1" applyBorder="1" applyAlignment="1" applyProtection="1">
      <alignment horizontal="center" vertical="center"/>
      <protection locked="0"/>
    </xf>
    <xf numFmtId="178" fontId="26" fillId="13" borderId="17" xfId="0" applyNumberFormat="1" applyFont="1" applyFill="1" applyBorder="1" applyAlignment="1" applyProtection="1">
      <alignment horizontal="center" vertical="center"/>
      <protection locked="0"/>
    </xf>
    <xf numFmtId="178" fontId="26" fillId="13" borderId="19" xfId="0" applyNumberFormat="1" applyFont="1" applyFill="1" applyBorder="1" applyAlignment="1" applyProtection="1">
      <alignment horizontal="center" vertical="center"/>
      <protection locked="0"/>
    </xf>
    <xf numFmtId="179" fontId="26" fillId="13" borderId="2" xfId="0" applyNumberFormat="1" applyFont="1" applyFill="1" applyBorder="1" applyAlignment="1" applyProtection="1">
      <alignment horizontal="center" vertical="center"/>
      <protection locked="0"/>
    </xf>
    <xf numFmtId="179" fontId="26" fillId="13" borderId="9" xfId="0" applyNumberFormat="1" applyFont="1" applyFill="1" applyBorder="1" applyAlignment="1" applyProtection="1">
      <alignment horizontal="center" vertical="center"/>
      <protection locked="0"/>
    </xf>
    <xf numFmtId="179" fontId="26" fillId="13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shrinkToFit="1"/>
    </xf>
    <xf numFmtId="0" fontId="31" fillId="0" borderId="87" xfId="0" applyFont="1" applyBorder="1" applyAlignment="1">
      <alignment horizontal="center" vertical="center" shrinkToFit="1"/>
    </xf>
    <xf numFmtId="0" fontId="31" fillId="0" borderId="88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 shrinkToFit="1"/>
    </xf>
    <xf numFmtId="0" fontId="21" fillId="0" borderId="87" xfId="0" applyFont="1" applyBorder="1" applyAlignment="1">
      <alignment horizontal="center" vertical="center" shrinkToFit="1"/>
    </xf>
    <xf numFmtId="0" fontId="21" fillId="0" borderId="88" xfId="0" applyFont="1" applyBorder="1" applyAlignment="1">
      <alignment horizontal="center" vertical="center" shrinkToFit="1"/>
    </xf>
    <xf numFmtId="178" fontId="23" fillId="0" borderId="11" xfId="0" applyNumberFormat="1" applyFont="1" applyBorder="1" applyAlignment="1">
      <alignment horizontal="center" vertical="center"/>
    </xf>
    <xf numFmtId="178" fontId="23" fillId="0" borderId="12" xfId="0" applyNumberFormat="1" applyFont="1" applyBorder="1" applyAlignment="1">
      <alignment horizontal="center" vertical="center"/>
    </xf>
    <xf numFmtId="178" fontId="23" fillId="0" borderId="13" xfId="0" applyNumberFormat="1" applyFont="1" applyBorder="1" applyAlignment="1">
      <alignment horizontal="center" vertical="center"/>
    </xf>
    <xf numFmtId="178" fontId="23" fillId="0" borderId="17" xfId="0" applyNumberFormat="1" applyFont="1" applyBorder="1" applyAlignment="1">
      <alignment horizontal="center" vertical="center"/>
    </xf>
    <xf numFmtId="178" fontId="23" fillId="0" borderId="18" xfId="0" applyNumberFormat="1" applyFont="1" applyBorder="1" applyAlignment="1">
      <alignment horizontal="center" vertical="center"/>
    </xf>
    <xf numFmtId="178" fontId="23" fillId="0" borderId="19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178" fontId="23" fillId="0" borderId="58" xfId="0" applyNumberFormat="1" applyFont="1" applyBorder="1" applyAlignment="1">
      <alignment horizontal="center" vertical="center"/>
    </xf>
    <xf numFmtId="178" fontId="23" fillId="0" borderId="49" xfId="0" applyNumberFormat="1" applyFont="1" applyBorder="1" applyAlignment="1">
      <alignment horizontal="center" vertical="center"/>
    </xf>
    <xf numFmtId="178" fontId="23" fillId="0" borderId="59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59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179" fontId="23" fillId="0" borderId="11" xfId="0" applyNumberFormat="1" applyFont="1" applyBorder="1" applyAlignment="1">
      <alignment horizontal="center" vertical="center" shrinkToFit="1"/>
    </xf>
    <xf numFmtId="179" fontId="23" fillId="0" borderId="12" xfId="0" applyNumberFormat="1" applyFont="1" applyBorder="1" applyAlignment="1">
      <alignment horizontal="center" vertical="center" shrinkToFit="1"/>
    </xf>
    <xf numFmtId="179" fontId="23" fillId="0" borderId="71" xfId="0" applyNumberFormat="1" applyFont="1" applyBorder="1" applyAlignment="1">
      <alignment horizontal="center" vertical="center" shrinkToFit="1"/>
    </xf>
    <xf numFmtId="179" fontId="23" fillId="0" borderId="58" xfId="0" applyNumberFormat="1" applyFont="1" applyBorder="1" applyAlignment="1">
      <alignment horizontal="center" vertical="center" shrinkToFit="1"/>
    </xf>
    <xf numFmtId="179" fontId="23" fillId="0" borderId="49" xfId="0" applyNumberFormat="1" applyFont="1" applyBorder="1" applyAlignment="1">
      <alignment horizontal="center" vertical="center" shrinkToFit="1"/>
    </xf>
    <xf numFmtId="179" fontId="23" fillId="0" borderId="50" xfId="0" applyNumberFormat="1" applyFont="1" applyBorder="1" applyAlignment="1">
      <alignment horizontal="center" vertical="center" shrinkToFit="1"/>
    </xf>
    <xf numFmtId="179" fontId="23" fillId="0" borderId="17" xfId="0" applyNumberFormat="1" applyFont="1" applyBorder="1" applyAlignment="1">
      <alignment horizontal="center" vertical="center" shrinkToFit="1"/>
    </xf>
    <xf numFmtId="179" fontId="23" fillId="0" borderId="18" xfId="0" applyNumberFormat="1" applyFont="1" applyBorder="1" applyAlignment="1">
      <alignment horizontal="center" vertical="center" shrinkToFit="1"/>
    </xf>
    <xf numFmtId="179" fontId="23" fillId="0" borderId="72" xfId="0" applyNumberFormat="1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19" fillId="0" borderId="13" xfId="1" applyFont="1" applyBorder="1" applyAlignment="1">
      <alignment horizontal="center" vertical="center" shrinkToFit="1"/>
    </xf>
    <xf numFmtId="0" fontId="31" fillId="0" borderId="83" xfId="0" applyFont="1" applyBorder="1" applyAlignment="1">
      <alignment horizontal="center" vertical="center" shrinkToFit="1"/>
    </xf>
    <xf numFmtId="0" fontId="31" fillId="0" borderId="84" xfId="0" applyFont="1" applyBorder="1" applyAlignment="1">
      <alignment horizontal="center" vertical="center" shrinkToFit="1"/>
    </xf>
    <xf numFmtId="0" fontId="31" fillId="0" borderId="85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 shrinkToFit="1"/>
    </xf>
    <xf numFmtId="0" fontId="21" fillId="0" borderId="81" xfId="0" applyFont="1" applyBorder="1" applyAlignment="1">
      <alignment horizontal="center" vertical="center" shrinkToFit="1"/>
    </xf>
    <xf numFmtId="0" fontId="21" fillId="0" borderId="82" xfId="0" applyFont="1" applyBorder="1" applyAlignment="1">
      <alignment horizontal="center" vertical="center" shrinkToFit="1"/>
    </xf>
    <xf numFmtId="178" fontId="23" fillId="0" borderId="42" xfId="0" applyNumberFormat="1" applyFont="1" applyBorder="1" applyAlignment="1">
      <alignment horizontal="center" vertical="center"/>
    </xf>
    <xf numFmtId="178" fontId="23" fillId="0" borderId="37" xfId="0" applyNumberFormat="1" applyFont="1" applyBorder="1" applyAlignment="1">
      <alignment horizontal="center" vertical="center"/>
    </xf>
    <xf numFmtId="178" fontId="23" fillId="0" borderId="38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179" fontId="23" fillId="0" borderId="42" xfId="0" applyNumberFormat="1" applyFont="1" applyBorder="1" applyAlignment="1">
      <alignment horizontal="center" vertical="center" shrinkToFit="1"/>
    </xf>
    <xf numFmtId="179" fontId="23" fillId="0" borderId="37" xfId="0" applyNumberFormat="1" applyFont="1" applyBorder="1" applyAlignment="1">
      <alignment horizontal="center" vertical="center" shrinkToFit="1"/>
    </xf>
    <xf numFmtId="179" fontId="23" fillId="0" borderId="41" xfId="0" applyNumberFormat="1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82" fontId="14" fillId="0" borderId="11" xfId="0" applyNumberFormat="1" applyFont="1" applyBorder="1" applyAlignment="1">
      <alignment horizontal="center" vertical="center"/>
    </xf>
    <xf numFmtId="182" fontId="14" fillId="0" borderId="12" xfId="0" applyNumberFormat="1" applyFont="1" applyBorder="1" applyAlignment="1">
      <alignment horizontal="center" vertical="center"/>
    </xf>
    <xf numFmtId="182" fontId="14" fillId="0" borderId="13" xfId="0" applyNumberFormat="1" applyFont="1" applyBorder="1" applyAlignment="1">
      <alignment horizontal="center" vertical="center"/>
    </xf>
    <xf numFmtId="182" fontId="14" fillId="0" borderId="17" xfId="0" applyNumberFormat="1" applyFont="1" applyBorder="1" applyAlignment="1">
      <alignment horizontal="center" vertical="center"/>
    </xf>
    <xf numFmtId="182" fontId="14" fillId="0" borderId="18" xfId="0" applyNumberFormat="1" applyFont="1" applyBorder="1" applyAlignment="1">
      <alignment horizontal="center" vertical="center"/>
    </xf>
    <xf numFmtId="182" fontId="14" fillId="0" borderId="19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 justifyLastLine="1"/>
    </xf>
    <xf numFmtId="0" fontId="13" fillId="0" borderId="12" xfId="0" applyFont="1" applyBorder="1" applyAlignment="1">
      <alignment horizontal="center" vertical="center" wrapText="1" justifyLastLine="1"/>
    </xf>
    <xf numFmtId="0" fontId="13" fillId="0" borderId="58" xfId="0" applyFont="1" applyBorder="1" applyAlignment="1">
      <alignment horizontal="center" vertical="center" wrapText="1" justifyLastLine="1"/>
    </xf>
    <xf numFmtId="0" fontId="13" fillId="0" borderId="49" xfId="0" applyFont="1" applyBorder="1" applyAlignment="1">
      <alignment horizontal="center" vertical="center" wrapText="1" justifyLastLine="1"/>
    </xf>
    <xf numFmtId="0" fontId="19" fillId="0" borderId="11" xfId="0" applyFont="1" applyBorder="1" applyAlignment="1">
      <alignment horizontal="left" vertical="center" indent="1" shrinkToFit="1"/>
    </xf>
    <xf numFmtId="0" fontId="19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left" vertical="center" indent="1" shrinkToFit="1"/>
    </xf>
    <xf numFmtId="0" fontId="19" fillId="0" borderId="58" xfId="0" applyFont="1" applyBorder="1" applyAlignment="1">
      <alignment horizontal="left" vertical="center" indent="1" shrinkToFit="1"/>
    </xf>
    <xf numFmtId="0" fontId="19" fillId="0" borderId="49" xfId="0" applyFont="1" applyBorder="1" applyAlignment="1">
      <alignment horizontal="left" vertical="center" indent="1" shrinkToFit="1"/>
    </xf>
    <xf numFmtId="0" fontId="19" fillId="0" borderId="59" xfId="0" applyFont="1" applyBorder="1" applyAlignment="1">
      <alignment horizontal="left" vertical="center" indent="1" shrinkToFit="1"/>
    </xf>
    <xf numFmtId="0" fontId="16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 shrinkToFit="1"/>
    </xf>
    <xf numFmtId="0" fontId="19" fillId="0" borderId="87" xfId="0" applyFont="1" applyBorder="1" applyAlignment="1">
      <alignment horizontal="center" vertical="center" shrinkToFit="1"/>
    </xf>
    <xf numFmtId="0" fontId="19" fillId="0" borderId="89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9" fillId="0" borderId="7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 shrinkToFit="1"/>
    </xf>
    <xf numFmtId="0" fontId="19" fillId="0" borderId="10" xfId="1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 shrinkToFit="1"/>
    </xf>
    <xf numFmtId="0" fontId="17" fillId="0" borderId="81" xfId="0" applyFont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7" fillId="0" borderId="86" xfId="0" applyFont="1" applyBorder="1" applyAlignment="1">
      <alignment horizontal="center" vertical="center" shrinkToFit="1"/>
    </xf>
    <xf numFmtId="0" fontId="17" fillId="0" borderId="87" xfId="0" applyFont="1" applyBorder="1" applyAlignment="1">
      <alignment horizontal="center" vertical="center" shrinkToFit="1"/>
    </xf>
    <xf numFmtId="0" fontId="17" fillId="0" borderId="88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indent="1" shrinkToFit="1"/>
    </xf>
    <xf numFmtId="0" fontId="19" fillId="0" borderId="18" xfId="0" applyFont="1" applyBorder="1" applyAlignment="1">
      <alignment horizontal="left" vertical="center" indent="1" shrinkToFit="1"/>
    </xf>
    <xf numFmtId="0" fontId="19" fillId="0" borderId="19" xfId="0" applyFont="1" applyBorder="1" applyAlignment="1">
      <alignment horizontal="left" vertical="center" indent="1" shrinkToFit="1"/>
    </xf>
    <xf numFmtId="182" fontId="14" fillId="0" borderId="42" xfId="0" applyNumberFormat="1" applyFont="1" applyBorder="1" applyAlignment="1">
      <alignment horizontal="center" vertical="center"/>
    </xf>
    <xf numFmtId="182" fontId="14" fillId="0" borderId="37" xfId="0" applyNumberFormat="1" applyFont="1" applyBorder="1" applyAlignment="1">
      <alignment horizontal="center" vertical="center"/>
    </xf>
    <xf numFmtId="182" fontId="14" fillId="0" borderId="38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 shrinkToFit="1"/>
    </xf>
    <xf numFmtId="0" fontId="22" fillId="0" borderId="12" xfId="1" applyFont="1" applyBorder="1" applyAlignment="1">
      <alignment horizontal="center" vertical="center" shrinkToFit="1"/>
    </xf>
    <xf numFmtId="0" fontId="22" fillId="0" borderId="13" xfId="1" applyFont="1" applyBorder="1" applyAlignment="1">
      <alignment horizontal="center" vertical="center" shrinkToFit="1"/>
    </xf>
    <xf numFmtId="0" fontId="22" fillId="0" borderId="10" xfId="1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justifyLastLine="1"/>
    </xf>
    <xf numFmtId="0" fontId="13" fillId="0" borderId="58" xfId="0" applyFont="1" applyBorder="1" applyAlignment="1">
      <alignment horizontal="center" vertical="center" justifyLastLine="1"/>
    </xf>
    <xf numFmtId="0" fontId="13" fillId="0" borderId="49" xfId="0" applyFont="1" applyBorder="1" applyAlignment="1">
      <alignment horizontal="center" vertical="center" justifyLastLine="1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79" fontId="23" fillId="0" borderId="42" xfId="0" applyNumberFormat="1" applyFont="1" applyBorder="1" applyAlignment="1">
      <alignment horizontal="center" vertical="center"/>
    </xf>
    <xf numFmtId="179" fontId="23" fillId="0" borderId="37" xfId="0" applyNumberFormat="1" applyFont="1" applyBorder="1" applyAlignment="1">
      <alignment horizontal="center" vertical="center"/>
    </xf>
    <xf numFmtId="179" fontId="23" fillId="0" borderId="41" xfId="0" applyNumberFormat="1" applyFont="1" applyBorder="1" applyAlignment="1">
      <alignment horizontal="center" vertical="center"/>
    </xf>
    <xf numFmtId="179" fontId="23" fillId="0" borderId="17" xfId="0" applyNumberFormat="1" applyFont="1" applyBorder="1" applyAlignment="1">
      <alignment horizontal="center" vertical="center"/>
    </xf>
    <xf numFmtId="179" fontId="23" fillId="0" borderId="18" xfId="0" applyNumberFormat="1" applyFont="1" applyBorder="1" applyAlignment="1">
      <alignment horizontal="center" vertical="center"/>
    </xf>
    <xf numFmtId="179" fontId="23" fillId="0" borderId="72" xfId="0" applyNumberFormat="1" applyFont="1" applyBorder="1" applyAlignment="1">
      <alignment horizontal="center" vertical="center"/>
    </xf>
    <xf numFmtId="179" fontId="23" fillId="0" borderId="11" xfId="0" applyNumberFormat="1" applyFont="1" applyBorder="1" applyAlignment="1">
      <alignment horizontal="center" vertical="center"/>
    </xf>
    <xf numFmtId="179" fontId="23" fillId="0" borderId="12" xfId="0" applyNumberFormat="1" applyFont="1" applyBorder="1" applyAlignment="1">
      <alignment horizontal="center" vertical="center"/>
    </xf>
    <xf numFmtId="179" fontId="23" fillId="0" borderId="7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9" fontId="23" fillId="0" borderId="58" xfId="0" applyNumberFormat="1" applyFont="1" applyBorder="1" applyAlignment="1">
      <alignment horizontal="center" vertical="center"/>
    </xf>
    <xf numFmtId="179" fontId="23" fillId="0" borderId="49" xfId="0" applyNumberFormat="1" applyFont="1" applyBorder="1" applyAlignment="1">
      <alignment horizontal="center" vertical="center"/>
    </xf>
    <xf numFmtId="179" fontId="23" fillId="0" borderId="50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184" fontId="20" fillId="0" borderId="42" xfId="0" applyNumberFormat="1" applyFont="1" applyBorder="1" applyAlignment="1">
      <alignment horizontal="center" vertical="center"/>
    </xf>
    <xf numFmtId="184" fontId="20" fillId="0" borderId="37" xfId="0" applyNumberFormat="1" applyFont="1" applyBorder="1" applyAlignment="1">
      <alignment horizontal="center" vertical="center"/>
    </xf>
    <xf numFmtId="184" fontId="20" fillId="0" borderId="41" xfId="0" applyNumberFormat="1" applyFont="1" applyBorder="1" applyAlignment="1">
      <alignment horizontal="center" vertical="center"/>
    </xf>
    <xf numFmtId="184" fontId="20" fillId="0" borderId="58" xfId="0" applyNumberFormat="1" applyFont="1" applyBorder="1" applyAlignment="1">
      <alignment horizontal="center" vertical="center"/>
    </xf>
    <xf numFmtId="184" fontId="20" fillId="0" borderId="49" xfId="0" applyNumberFormat="1" applyFont="1" applyBorder="1" applyAlignment="1">
      <alignment horizontal="center" vertical="center"/>
    </xf>
    <xf numFmtId="184" fontId="20" fillId="0" borderId="50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0" xfId="0" applyFont="1" applyAlignment="1">
      <alignment horizontal="distributed" vertical="center" wrapText="1" justifyLastLine="1"/>
    </xf>
    <xf numFmtId="0" fontId="19" fillId="0" borderId="0" xfId="0" applyFont="1" applyAlignment="1">
      <alignment horizontal="distributed" vertical="center" justifyLastLine="1"/>
    </xf>
    <xf numFmtId="0" fontId="19" fillId="0" borderId="47" xfId="0" applyFont="1" applyBorder="1" applyAlignment="1">
      <alignment horizontal="distributed" vertical="center" justifyLastLine="1"/>
    </xf>
    <xf numFmtId="0" fontId="43" fillId="11" borderId="90" xfId="3" applyFont="1" applyFill="1" applyBorder="1" applyAlignment="1" applyProtection="1">
      <alignment horizontal="center" vertical="center" shrinkToFit="1"/>
      <protection locked="0"/>
    </xf>
    <xf numFmtId="0" fontId="43" fillId="11" borderId="40" xfId="3" applyFont="1" applyFill="1" applyBorder="1" applyAlignment="1" applyProtection="1">
      <alignment horizontal="center" vertical="center" shrinkToFit="1"/>
      <protection locked="0"/>
    </xf>
    <xf numFmtId="0" fontId="43" fillId="11" borderId="120" xfId="3" applyFont="1" applyFill="1" applyBorder="1" applyAlignment="1" applyProtection="1">
      <alignment horizontal="center" vertical="center" shrinkToFit="1"/>
      <protection locked="0"/>
    </xf>
    <xf numFmtId="0" fontId="43" fillId="11" borderId="39" xfId="3" applyFont="1" applyFill="1" applyBorder="1" applyAlignment="1" applyProtection="1">
      <alignment horizontal="center" vertical="center" shrinkToFit="1"/>
      <protection hidden="1"/>
    </xf>
    <xf numFmtId="0" fontId="43" fillId="11" borderId="40" xfId="3" applyFont="1" applyFill="1" applyBorder="1" applyAlignment="1" applyProtection="1">
      <alignment horizontal="center" vertical="center" shrinkToFit="1"/>
      <protection hidden="1"/>
    </xf>
    <xf numFmtId="0" fontId="43" fillId="11" borderId="120" xfId="3" applyFont="1" applyFill="1" applyBorder="1" applyAlignment="1" applyProtection="1">
      <alignment horizontal="center" vertical="center" shrinkToFit="1"/>
      <protection hidden="1"/>
    </xf>
    <xf numFmtId="0" fontId="43" fillId="11" borderId="42" xfId="3" applyFont="1" applyFill="1" applyBorder="1" applyAlignment="1" applyProtection="1">
      <alignment horizontal="center" vertical="center" wrapText="1"/>
      <protection hidden="1"/>
    </xf>
    <xf numFmtId="0" fontId="43" fillId="11" borderId="41" xfId="3" applyFont="1" applyFill="1" applyBorder="1" applyAlignment="1" applyProtection="1">
      <alignment horizontal="center" vertical="center" wrapText="1"/>
      <protection hidden="1"/>
    </xf>
    <xf numFmtId="0" fontId="43" fillId="11" borderId="58" xfId="3" applyFont="1" applyFill="1" applyBorder="1" applyAlignment="1" applyProtection="1">
      <alignment horizontal="center" vertical="center" wrapText="1"/>
      <protection hidden="1"/>
    </xf>
    <xf numFmtId="0" fontId="43" fillId="11" borderId="50" xfId="3" applyFont="1" applyFill="1" applyBorder="1" applyAlignment="1" applyProtection="1">
      <alignment horizontal="center" vertical="center" wrapText="1"/>
      <protection hidden="1"/>
    </xf>
    <xf numFmtId="0" fontId="43" fillId="11" borderId="70" xfId="3" applyFont="1" applyFill="1" applyBorder="1" applyAlignment="1" applyProtection="1">
      <alignment horizontal="center" vertical="center" shrinkToFit="1"/>
      <protection locked="0"/>
    </xf>
    <xf numFmtId="0" fontId="43" fillId="11" borderId="118" xfId="3" applyFont="1" applyFill="1" applyBorder="1" applyAlignment="1" applyProtection="1">
      <alignment horizontal="center" vertical="center" shrinkToFit="1"/>
      <protection locked="0"/>
    </xf>
    <xf numFmtId="0" fontId="48" fillId="11" borderId="70" xfId="3" applyFont="1" applyFill="1" applyBorder="1" applyAlignment="1" applyProtection="1">
      <alignment horizontal="center" vertical="center" shrinkToFit="1"/>
      <protection locked="0"/>
    </xf>
    <xf numFmtId="0" fontId="48" fillId="11" borderId="118" xfId="3" applyFont="1" applyFill="1" applyBorder="1" applyAlignment="1" applyProtection="1">
      <alignment horizontal="center" vertical="center" shrinkToFit="1"/>
      <protection locked="0"/>
    </xf>
    <xf numFmtId="0" fontId="46" fillId="11" borderId="104" xfId="3" applyFont="1" applyFill="1" applyBorder="1" applyAlignment="1" applyProtection="1">
      <alignment horizontal="center" vertical="center" shrinkToFit="1"/>
      <protection hidden="1"/>
    </xf>
    <xf numFmtId="0" fontId="46" fillId="11" borderId="103" xfId="3" applyFont="1" applyFill="1" applyBorder="1" applyAlignment="1" applyProtection="1">
      <alignment horizontal="center" vertical="center" shrinkToFit="1"/>
      <protection hidden="1"/>
    </xf>
    <xf numFmtId="0" fontId="46" fillId="11" borderId="105" xfId="3" applyFont="1" applyFill="1" applyBorder="1" applyAlignment="1" applyProtection="1">
      <alignment horizontal="center" vertical="center" shrinkToFit="1"/>
      <protection hidden="1"/>
    </xf>
    <xf numFmtId="0" fontId="40" fillId="11" borderId="102" xfId="3" applyFont="1" applyFill="1" applyBorder="1" applyAlignment="1" applyProtection="1">
      <alignment horizontal="center" vertical="center" shrinkToFit="1"/>
      <protection locked="0"/>
    </xf>
    <xf numFmtId="0" fontId="40" fillId="11" borderId="103" xfId="3" applyFont="1" applyFill="1" applyBorder="1" applyAlignment="1" applyProtection="1">
      <alignment horizontal="center" vertical="center" shrinkToFit="1"/>
      <protection locked="0"/>
    </xf>
    <xf numFmtId="0" fontId="40" fillId="11" borderId="105" xfId="3" applyFont="1" applyFill="1" applyBorder="1" applyAlignment="1" applyProtection="1">
      <alignment horizontal="center" vertical="center" shrinkToFit="1"/>
      <protection locked="0"/>
    </xf>
    <xf numFmtId="0" fontId="55" fillId="11" borderId="4" xfId="3" applyFont="1" applyFill="1" applyBorder="1" applyAlignment="1" applyProtection="1">
      <alignment horizontal="center" vertical="center"/>
      <protection locked="0"/>
    </xf>
    <xf numFmtId="0" fontId="55" fillId="11" borderId="117" xfId="3" applyFont="1" applyFill="1" applyBorder="1" applyAlignment="1" applyProtection="1">
      <alignment horizontal="center" vertical="center"/>
      <protection locked="0"/>
    </xf>
    <xf numFmtId="0" fontId="44" fillId="11" borderId="49" xfId="3" applyFont="1" applyFill="1" applyBorder="1" applyAlignment="1" applyProtection="1">
      <alignment horizontal="center" vertical="center" shrinkToFit="1"/>
      <protection hidden="1"/>
    </xf>
    <xf numFmtId="0" fontId="44" fillId="11" borderId="59" xfId="3" applyFont="1" applyFill="1" applyBorder="1" applyAlignment="1" applyProtection="1">
      <alignment horizontal="center" vertical="center" shrinkToFit="1"/>
      <protection hidden="1"/>
    </xf>
    <xf numFmtId="0" fontId="44" fillId="11" borderId="48" xfId="3" applyFont="1" applyFill="1" applyBorder="1" applyAlignment="1" applyProtection="1">
      <alignment horizontal="center" vertical="center"/>
      <protection locked="0"/>
    </xf>
    <xf numFmtId="0" fontId="44" fillId="11" borderId="49" xfId="3" applyFont="1" applyFill="1" applyBorder="1" applyAlignment="1" applyProtection="1">
      <alignment horizontal="center" vertical="center"/>
      <protection locked="0"/>
    </xf>
    <xf numFmtId="0" fontId="44" fillId="11" borderId="59" xfId="3" applyFont="1" applyFill="1" applyBorder="1" applyAlignment="1" applyProtection="1">
      <alignment horizontal="center" vertical="center"/>
      <protection locked="0"/>
    </xf>
    <xf numFmtId="0" fontId="44" fillId="11" borderId="70" xfId="3" applyFont="1" applyFill="1" applyBorder="1" applyAlignment="1" applyProtection="1">
      <alignment horizontal="center" vertical="center"/>
      <protection hidden="1"/>
    </xf>
    <xf numFmtId="0" fontId="44" fillId="11" borderId="118" xfId="3" applyFont="1" applyFill="1" applyBorder="1" applyAlignment="1" applyProtection="1">
      <alignment horizontal="center" vertical="center"/>
      <protection hidden="1"/>
    </xf>
    <xf numFmtId="0" fontId="54" fillId="11" borderId="113" xfId="3" applyFont="1" applyFill="1" applyBorder="1" applyAlignment="1" applyProtection="1">
      <alignment horizontal="center" vertical="center" shrinkToFit="1"/>
      <protection hidden="1"/>
    </xf>
    <xf numFmtId="0" fontId="54" fillId="11" borderId="114" xfId="3" applyFont="1" applyFill="1" applyBorder="1" applyAlignment="1" applyProtection="1">
      <alignment horizontal="center" vertical="center" shrinkToFit="1"/>
      <protection hidden="1"/>
    </xf>
    <xf numFmtId="0" fontId="55" fillId="11" borderId="4" xfId="3" applyFont="1" applyFill="1" applyBorder="1" applyAlignment="1" applyProtection="1">
      <alignment horizontal="center" vertical="center"/>
      <protection hidden="1"/>
    </xf>
    <xf numFmtId="0" fontId="55" fillId="11" borderId="117" xfId="3" applyFont="1" applyFill="1" applyBorder="1" applyAlignment="1" applyProtection="1">
      <alignment horizontal="center" vertical="center"/>
      <protection hidden="1"/>
    </xf>
    <xf numFmtId="0" fontId="54" fillId="11" borderId="115" xfId="3" applyFont="1" applyFill="1" applyBorder="1" applyAlignment="1" applyProtection="1">
      <alignment horizontal="center" vertical="center"/>
      <protection locked="0"/>
    </xf>
    <xf numFmtId="0" fontId="54" fillId="11" borderId="113" xfId="3" applyFont="1" applyFill="1" applyBorder="1" applyAlignment="1" applyProtection="1">
      <alignment horizontal="center" vertical="center"/>
      <protection locked="0"/>
    </xf>
    <xf numFmtId="0" fontId="54" fillId="11" borderId="114" xfId="3" applyFont="1" applyFill="1" applyBorder="1" applyAlignment="1" applyProtection="1">
      <alignment horizontal="center" vertical="center"/>
      <protection locked="0"/>
    </xf>
    <xf numFmtId="0" fontId="44" fillId="11" borderId="0" xfId="3" applyFont="1" applyFill="1" applyAlignment="1" applyProtection="1">
      <alignment horizontal="center" vertical="center"/>
      <protection hidden="1"/>
    </xf>
    <xf numFmtId="0" fontId="46" fillId="11" borderId="0" xfId="3" applyFont="1" applyFill="1" applyAlignment="1" applyProtection="1">
      <alignment horizontal="center" vertical="center"/>
      <protection hidden="1"/>
    </xf>
    <xf numFmtId="0" fontId="47" fillId="11" borderId="0" xfId="3" applyFont="1" applyFill="1" applyAlignment="1" applyProtection="1">
      <alignment horizontal="center" vertical="center"/>
      <protection hidden="1"/>
    </xf>
    <xf numFmtId="0" fontId="47" fillId="11" borderId="99" xfId="3" applyFont="1" applyFill="1" applyBorder="1" applyAlignment="1" applyProtection="1">
      <alignment horizontal="center" vertical="center"/>
      <protection hidden="1"/>
    </xf>
    <xf numFmtId="0" fontId="47" fillId="11" borderId="100" xfId="3" applyFont="1" applyFill="1" applyBorder="1" applyAlignment="1" applyProtection="1">
      <alignment horizontal="center" vertical="center"/>
      <protection hidden="1"/>
    </xf>
    <xf numFmtId="0" fontId="56" fillId="11" borderId="100" xfId="3" applyFont="1" applyFill="1" applyBorder="1" applyAlignment="1" applyProtection="1">
      <alignment horizontal="center" vertical="center"/>
      <protection hidden="1"/>
    </xf>
    <xf numFmtId="0" fontId="56" fillId="11" borderId="101" xfId="3" applyFont="1" applyFill="1" applyBorder="1" applyAlignment="1" applyProtection="1">
      <alignment horizontal="center" vertical="center"/>
      <protection hidden="1"/>
    </xf>
    <xf numFmtId="0" fontId="48" fillId="11" borderId="40" xfId="3" applyFont="1" applyFill="1" applyBorder="1" applyAlignment="1" applyProtection="1">
      <alignment horizontal="center" vertical="center"/>
      <protection hidden="1"/>
    </xf>
    <xf numFmtId="0" fontId="48" fillId="11" borderId="91" xfId="3" applyFont="1" applyFill="1" applyBorder="1" applyAlignment="1" applyProtection="1">
      <alignment horizontal="center" vertical="center"/>
      <protection hidden="1"/>
    </xf>
    <xf numFmtId="0" fontId="48" fillId="11" borderId="90" xfId="3" applyFont="1" applyFill="1" applyBorder="1" applyAlignment="1" applyProtection="1">
      <alignment horizontal="center" vertical="center"/>
      <protection hidden="1"/>
    </xf>
    <xf numFmtId="0" fontId="44" fillId="11" borderId="70" xfId="3" applyFont="1" applyFill="1" applyBorder="1" applyAlignment="1" applyProtection="1">
      <alignment horizontal="center" vertical="center"/>
      <protection locked="0"/>
    </xf>
    <xf numFmtId="0" fontId="44" fillId="11" borderId="118" xfId="3" applyFont="1" applyFill="1" applyBorder="1" applyAlignment="1" applyProtection="1">
      <alignment horizontal="center" vertical="center"/>
      <protection locked="0"/>
    </xf>
    <xf numFmtId="0" fontId="44" fillId="11" borderId="36" xfId="3" applyFont="1" applyFill="1" applyBorder="1" applyAlignment="1" applyProtection="1">
      <alignment horizontal="center" vertical="center"/>
      <protection hidden="1"/>
    </xf>
    <xf numFmtId="0" fontId="44" fillId="11" borderId="38" xfId="3" applyFont="1" applyFill="1" applyBorder="1" applyAlignment="1" applyProtection="1">
      <alignment horizontal="center" vertical="center"/>
      <protection hidden="1"/>
    </xf>
    <xf numFmtId="0" fontId="44" fillId="11" borderId="48" xfId="3" applyFont="1" applyFill="1" applyBorder="1" applyAlignment="1" applyProtection="1">
      <alignment horizontal="center" vertical="center"/>
      <protection hidden="1"/>
    </xf>
    <xf numFmtId="0" fontId="44" fillId="11" borderId="59" xfId="3" applyFont="1" applyFill="1" applyBorder="1" applyAlignment="1" applyProtection="1">
      <alignment horizontal="center" vertical="center"/>
      <protection hidden="1"/>
    </xf>
    <xf numFmtId="0" fontId="44" fillId="11" borderId="36" xfId="3" applyFont="1" applyFill="1" applyBorder="1" applyAlignment="1" applyProtection="1">
      <alignment horizontal="center" vertical="center" shrinkToFit="1"/>
      <protection hidden="1"/>
    </xf>
    <xf numFmtId="0" fontId="44" fillId="11" borderId="38" xfId="3" applyFont="1" applyFill="1" applyBorder="1" applyAlignment="1" applyProtection="1">
      <alignment horizontal="center" vertical="center" shrinkToFit="1"/>
      <protection hidden="1"/>
    </xf>
    <xf numFmtId="0" fontId="44" fillId="11" borderId="48" xfId="3" applyFont="1" applyFill="1" applyBorder="1" applyAlignment="1" applyProtection="1">
      <alignment horizontal="center" vertical="center" shrinkToFit="1"/>
      <protection hidden="1"/>
    </xf>
    <xf numFmtId="0" fontId="48" fillId="11" borderId="102" xfId="3" applyFont="1" applyFill="1" applyBorder="1" applyAlignment="1" applyProtection="1">
      <alignment horizontal="center" vertical="center"/>
      <protection hidden="1"/>
    </xf>
    <xf numFmtId="0" fontId="48" fillId="11" borderId="103" xfId="3" applyFont="1" applyFill="1" applyBorder="1" applyAlignment="1" applyProtection="1">
      <alignment horizontal="center" vertical="center"/>
      <protection hidden="1"/>
    </xf>
    <xf numFmtId="0" fontId="43" fillId="11" borderId="67" xfId="3" applyFont="1" applyFill="1" applyBorder="1" applyAlignment="1" applyProtection="1">
      <alignment horizontal="center" vertical="center"/>
      <protection hidden="1"/>
    </xf>
    <xf numFmtId="0" fontId="43" fillId="11" borderId="104" xfId="3" applyFont="1" applyFill="1" applyBorder="1" applyAlignment="1" applyProtection="1">
      <alignment horizontal="center" vertical="center"/>
      <protection hidden="1"/>
    </xf>
    <xf numFmtId="0" fontId="43" fillId="11" borderId="66" xfId="3" applyFont="1" applyFill="1" applyBorder="1" applyAlignment="1" applyProtection="1">
      <alignment horizontal="center" vertical="center"/>
      <protection hidden="1"/>
    </xf>
    <xf numFmtId="0" fontId="46" fillId="11" borderId="11" xfId="3" applyFont="1" applyFill="1" applyBorder="1" applyAlignment="1" applyProtection="1">
      <alignment horizontal="center" vertical="center" shrinkToFit="1"/>
      <protection hidden="1"/>
    </xf>
    <xf numFmtId="0" fontId="46" fillId="11" borderId="12" xfId="3" applyFont="1" applyFill="1" applyBorder="1" applyAlignment="1" applyProtection="1">
      <alignment horizontal="center" vertical="center" shrinkToFit="1"/>
      <protection hidden="1"/>
    </xf>
    <xf numFmtId="0" fontId="46" fillId="11" borderId="13" xfId="3" applyFont="1" applyFill="1" applyBorder="1" applyAlignment="1" applyProtection="1">
      <alignment horizontal="center" vertical="center" shrinkToFit="1"/>
      <protection hidden="1"/>
    </xf>
    <xf numFmtId="0" fontId="40" fillId="11" borderId="60" xfId="3" applyFont="1" applyFill="1" applyBorder="1" applyAlignment="1" applyProtection="1">
      <alignment horizontal="center" vertical="center" shrinkToFit="1"/>
      <protection locked="0"/>
    </xf>
    <xf numFmtId="0" fontId="40" fillId="11" borderId="12" xfId="3" applyFont="1" applyFill="1" applyBorder="1" applyAlignment="1" applyProtection="1">
      <alignment horizontal="center" vertical="center" shrinkToFit="1"/>
      <protection locked="0"/>
    </xf>
    <xf numFmtId="0" fontId="40" fillId="11" borderId="13" xfId="3" applyFont="1" applyFill="1" applyBorder="1" applyAlignment="1" applyProtection="1">
      <alignment horizontal="center" vertical="center" shrinkToFit="1"/>
      <protection locked="0"/>
    </xf>
    <xf numFmtId="0" fontId="44" fillId="11" borderId="43" xfId="3" applyFont="1" applyFill="1" applyBorder="1" applyAlignment="1" applyProtection="1">
      <alignment horizontal="center" vertical="center"/>
      <protection hidden="1"/>
    </xf>
    <xf numFmtId="0" fontId="44" fillId="11" borderId="35" xfId="3" applyFont="1" applyFill="1" applyBorder="1" applyAlignment="1" applyProtection="1">
      <alignment horizontal="center" vertical="center"/>
      <protection hidden="1"/>
    </xf>
    <xf numFmtId="0" fontId="43" fillId="11" borderId="17" xfId="3" applyFont="1" applyFill="1" applyBorder="1" applyAlignment="1" applyProtection="1">
      <alignment horizontal="center" vertical="center" shrinkToFit="1"/>
      <protection hidden="1"/>
    </xf>
    <xf numFmtId="0" fontId="43" fillId="11" borderId="18" xfId="3" applyFont="1" applyFill="1" applyBorder="1" applyAlignment="1" applyProtection="1">
      <alignment horizontal="center" vertical="center" shrinkToFit="1"/>
      <protection hidden="1"/>
    </xf>
    <xf numFmtId="0" fontId="43" fillId="11" borderId="19" xfId="3" applyFont="1" applyFill="1" applyBorder="1" applyAlignment="1" applyProtection="1">
      <alignment horizontal="center" vertical="center" shrinkToFit="1"/>
      <protection hidden="1"/>
    </xf>
    <xf numFmtId="0" fontId="49" fillId="11" borderId="0" xfId="3" applyFont="1" applyFill="1" applyAlignment="1" applyProtection="1">
      <alignment horizontal="center" vertical="center"/>
      <protection hidden="1"/>
    </xf>
    <xf numFmtId="0" fontId="49" fillId="11" borderId="107" xfId="3" applyFont="1" applyFill="1" applyBorder="1" applyAlignment="1" applyProtection="1">
      <alignment horizontal="center" vertical="center"/>
      <protection hidden="1"/>
    </xf>
    <xf numFmtId="0" fontId="49" fillId="11" borderId="97" xfId="3" applyFont="1" applyFill="1" applyBorder="1" applyAlignment="1" applyProtection="1">
      <alignment horizontal="center" vertical="center"/>
      <protection hidden="1"/>
    </xf>
    <xf numFmtId="0" fontId="49" fillId="11" borderId="98" xfId="3" applyFont="1" applyFill="1" applyBorder="1" applyAlignment="1" applyProtection="1">
      <alignment horizontal="center" vertical="center"/>
      <protection hidden="1"/>
    </xf>
    <xf numFmtId="0" fontId="46" fillId="11" borderId="107" xfId="3" applyFont="1" applyFill="1" applyBorder="1" applyAlignment="1" applyProtection="1">
      <alignment horizontal="center" vertical="center"/>
      <protection hidden="1"/>
    </xf>
    <xf numFmtId="0" fontId="46" fillId="11" borderId="108" xfId="3" applyFont="1" applyFill="1" applyBorder="1" applyAlignment="1" applyProtection="1">
      <alignment horizontal="center" vertical="center"/>
      <protection hidden="1"/>
    </xf>
    <xf numFmtId="0" fontId="46" fillId="11" borderId="97" xfId="3" applyFont="1" applyFill="1" applyBorder="1" applyAlignment="1" applyProtection="1">
      <alignment horizontal="center" vertical="center"/>
      <protection hidden="1"/>
    </xf>
    <xf numFmtId="0" fontId="6" fillId="0" borderId="3" xfId="2" applyFont="1" applyBorder="1" applyAlignment="1" applyProtection="1">
      <alignment horizontal="center" vertical="center" wrapText="1"/>
      <protection hidden="1"/>
    </xf>
    <xf numFmtId="0" fontId="6" fillId="0" borderId="4" xfId="2" applyFont="1" applyBorder="1" applyAlignment="1" applyProtection="1">
      <alignment horizontal="center" vertical="center" wrapText="1"/>
      <protection hidden="1"/>
    </xf>
    <xf numFmtId="0" fontId="6" fillId="0" borderId="5" xfId="2" applyFont="1" applyBorder="1" applyAlignment="1" applyProtection="1">
      <alignment horizontal="center" vertical="center" wrapText="1"/>
      <protection hidden="1"/>
    </xf>
    <xf numFmtId="0" fontId="5" fillId="0" borderId="3" xfId="2" applyFont="1" applyBorder="1" applyAlignment="1" applyProtection="1">
      <alignment horizontal="center" vertical="center" shrinkToFit="1"/>
      <protection hidden="1"/>
    </xf>
    <xf numFmtId="0" fontId="5" fillId="0" borderId="4" xfId="2" applyFont="1" applyBorder="1" applyAlignment="1" applyProtection="1">
      <alignment horizontal="center" vertical="center" shrinkToFit="1"/>
      <protection hidden="1"/>
    </xf>
    <xf numFmtId="0" fontId="5" fillId="0" borderId="5" xfId="2" applyFont="1" applyBorder="1" applyAlignment="1" applyProtection="1">
      <alignment horizontal="center" vertical="center" shrinkToFit="1"/>
      <protection hidden="1"/>
    </xf>
    <xf numFmtId="0" fontId="8" fillId="0" borderId="3" xfId="2" applyFont="1" applyBorder="1" applyAlignment="1" applyProtection="1">
      <alignment horizontal="distributed" vertical="center" wrapText="1" justifyLastLine="1" shrinkToFit="1"/>
      <protection hidden="1"/>
    </xf>
    <xf numFmtId="0" fontId="8" fillId="0" borderId="4" xfId="2" applyFont="1" applyBorder="1" applyAlignment="1" applyProtection="1">
      <alignment horizontal="distributed" vertical="center" wrapText="1" justifyLastLine="1" shrinkToFit="1"/>
      <protection hidden="1"/>
    </xf>
    <xf numFmtId="0" fontId="8" fillId="0" borderId="5" xfId="2" applyFont="1" applyBorder="1" applyAlignment="1" applyProtection="1">
      <alignment horizontal="distributed" vertical="center" wrapText="1" justifyLastLine="1" shrinkToFit="1"/>
      <protection hidden="1"/>
    </xf>
    <xf numFmtId="0" fontId="5" fillId="0" borderId="3" xfId="2" applyFont="1" applyBorder="1" applyAlignment="1" applyProtection="1">
      <alignment horizontal="distributed" vertical="center" justifyLastLine="1"/>
      <protection hidden="1"/>
    </xf>
    <xf numFmtId="0" fontId="5" fillId="0" borderId="4" xfId="2" applyFont="1" applyBorder="1" applyAlignment="1" applyProtection="1">
      <alignment horizontal="distributed" vertical="center" justifyLastLine="1"/>
      <protection hidden="1"/>
    </xf>
    <xf numFmtId="0" fontId="5" fillId="0" borderId="5" xfId="2" applyFont="1" applyBorder="1" applyAlignment="1" applyProtection="1">
      <alignment horizontal="distributed" vertical="center" justifyLastLine="1"/>
      <protection hidden="1"/>
    </xf>
    <xf numFmtId="0" fontId="6" fillId="0" borderId="3" xfId="2" applyFont="1" applyBorder="1" applyAlignment="1" applyProtection="1">
      <alignment horizontal="center" vertical="center" wrapText="1"/>
      <protection locked="0" hidden="1"/>
    </xf>
    <xf numFmtId="0" fontId="6" fillId="0" borderId="4" xfId="2" applyFont="1" applyBorder="1" applyAlignment="1" applyProtection="1">
      <alignment horizontal="center" vertical="center" wrapText="1"/>
      <protection locked="0" hidden="1"/>
    </xf>
    <xf numFmtId="0" fontId="6" fillId="0" borderId="5" xfId="2" applyFont="1" applyBorder="1" applyAlignment="1" applyProtection="1">
      <alignment horizontal="center" vertical="center" wrapText="1"/>
      <protection locked="0" hidden="1"/>
    </xf>
    <xf numFmtId="0" fontId="65" fillId="18" borderId="9" xfId="5" applyFont="1" applyFill="1" applyBorder="1" applyAlignment="1" applyProtection="1">
      <alignment horizontal="center" vertical="center"/>
      <protection locked="0"/>
    </xf>
    <xf numFmtId="0" fontId="65" fillId="18" borderId="10" xfId="5" applyFont="1" applyFill="1" applyBorder="1" applyAlignment="1" applyProtection="1">
      <alignment horizontal="center" vertical="center"/>
      <protection locked="0"/>
    </xf>
  </cellXfs>
  <cellStyles count="6">
    <cellStyle name="ハイパーリンク" xfId="5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4" xr:uid="{00000000-0005-0000-0000-000004000000}"/>
    <cellStyle name="標準_オーダー表1" xfId="2" xr:uid="{00000000-0005-0000-0000-000005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57150</xdr:colOff>
      <xdr:row>3</xdr:row>
      <xdr:rowOff>85725</xdr:rowOff>
    </xdr:from>
    <xdr:to>
      <xdr:col>58</xdr:col>
      <xdr:colOff>161925</xdr:colOff>
      <xdr:row>9</xdr:row>
      <xdr:rowOff>5602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A8A6700-BD2E-4092-878D-83E0C4C463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87" t="2500" r="3016" b="2500"/>
        <a:stretch/>
      </xdr:blipFill>
      <xdr:spPr>
        <a:xfrm>
          <a:off x="10344150" y="666750"/>
          <a:ext cx="866775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rms.gle/e6wYpXHGwimXzjKD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O58"/>
  <sheetViews>
    <sheetView topLeftCell="B1" workbookViewId="0">
      <pane ySplit="5" topLeftCell="A6" activePane="bottomLeft" state="frozen"/>
      <selection pane="bottomLeft" activeCell="M6" sqref="M6"/>
    </sheetView>
  </sheetViews>
  <sheetFormatPr defaultRowHeight="18.75"/>
  <cols>
    <col min="1" max="1" width="11.5" style="110" customWidth="1"/>
    <col min="2" max="2" width="2.625" style="110" customWidth="1"/>
    <col min="3" max="3" width="11.5" style="110" customWidth="1"/>
    <col min="4" max="4" width="2.625" style="111" customWidth="1"/>
    <col min="5" max="8" width="15.625" style="111" customWidth="1"/>
    <col min="9" max="9" width="20.625" style="111" customWidth="1"/>
    <col min="10" max="10" width="2.625" style="111" customWidth="1"/>
    <col min="11" max="11" width="9" style="111"/>
    <col min="12" max="12" width="2.625" style="111" customWidth="1"/>
    <col min="13" max="13" width="13" style="111" bestFit="1" customWidth="1"/>
    <col min="14" max="14" width="2.625" style="111" customWidth="1"/>
    <col min="15" max="15" width="17.25" style="111" bestFit="1" customWidth="1"/>
    <col min="16" max="16384" width="9" style="111"/>
  </cols>
  <sheetData>
    <row r="1" spans="1:15">
      <c r="A1" s="109" t="s">
        <v>153</v>
      </c>
    </row>
    <row r="2" spans="1:15">
      <c r="A2" s="112">
        <v>43</v>
      </c>
      <c r="B2" s="149" t="s">
        <v>192</v>
      </c>
      <c r="C2" s="149"/>
      <c r="D2" s="149"/>
      <c r="E2" s="149"/>
      <c r="F2" s="149"/>
      <c r="G2" s="149"/>
      <c r="H2" s="150"/>
    </row>
    <row r="4" spans="1:15" ht="18.75" customHeight="1">
      <c r="A4" s="147" t="s">
        <v>154</v>
      </c>
      <c r="C4" s="147" t="s">
        <v>155</v>
      </c>
      <c r="E4" s="151" t="s">
        <v>156</v>
      </c>
      <c r="F4" s="152"/>
      <c r="G4" s="152"/>
      <c r="H4" s="152"/>
      <c r="I4" s="153"/>
      <c r="K4" s="154" t="s">
        <v>157</v>
      </c>
      <c r="M4" s="147" t="s">
        <v>242</v>
      </c>
      <c r="O4" s="147" t="s">
        <v>243</v>
      </c>
    </row>
    <row r="5" spans="1:15">
      <c r="A5" s="148"/>
      <c r="C5" s="148"/>
      <c r="E5" s="113" t="s">
        <v>158</v>
      </c>
      <c r="F5" s="113" t="s">
        <v>159</v>
      </c>
      <c r="G5" s="113" t="s">
        <v>160</v>
      </c>
      <c r="H5" s="113" t="s">
        <v>161</v>
      </c>
      <c r="I5" s="113" t="s">
        <v>162</v>
      </c>
      <c r="K5" s="148"/>
      <c r="M5" s="148"/>
      <c r="O5" s="148"/>
    </row>
    <row r="6" spans="1:15">
      <c r="A6" s="114" t="s">
        <v>163</v>
      </c>
      <c r="B6" s="115"/>
      <c r="C6" s="114" t="s">
        <v>164</v>
      </c>
      <c r="E6" s="116" t="s">
        <v>193</v>
      </c>
      <c r="F6" s="116" t="s">
        <v>165</v>
      </c>
      <c r="G6" s="116" t="s">
        <v>193</v>
      </c>
      <c r="H6" s="116" t="s">
        <v>173</v>
      </c>
      <c r="I6" s="116" t="s">
        <v>167</v>
      </c>
      <c r="K6" s="114">
        <v>6</v>
      </c>
      <c r="M6" s="114" t="s">
        <v>244</v>
      </c>
      <c r="O6" s="114" t="s">
        <v>249</v>
      </c>
    </row>
    <row r="7" spans="1:15">
      <c r="A7" s="114" t="s">
        <v>168</v>
      </c>
      <c r="B7" s="115"/>
      <c r="C7" s="114" t="s">
        <v>169</v>
      </c>
      <c r="E7" s="116" t="s">
        <v>171</v>
      </c>
      <c r="F7" s="116" t="s">
        <v>165</v>
      </c>
      <c r="G7" s="116" t="s">
        <v>171</v>
      </c>
      <c r="H7" s="116" t="s">
        <v>166</v>
      </c>
      <c r="I7" s="116" t="s">
        <v>167</v>
      </c>
      <c r="M7" s="114" t="s">
        <v>245</v>
      </c>
      <c r="O7" s="114" t="s">
        <v>250</v>
      </c>
    </row>
    <row r="8" spans="1:15">
      <c r="A8" s="114" t="s">
        <v>188</v>
      </c>
      <c r="B8" s="115"/>
      <c r="C8" s="114"/>
      <c r="E8" s="116" t="s">
        <v>194</v>
      </c>
      <c r="F8" s="116" t="s">
        <v>165</v>
      </c>
      <c r="G8" s="116" t="s">
        <v>194</v>
      </c>
      <c r="H8" s="116" t="s">
        <v>176</v>
      </c>
      <c r="I8" s="116"/>
      <c r="M8" s="114"/>
      <c r="O8" s="114" t="s">
        <v>248</v>
      </c>
    </row>
    <row r="9" spans="1:15">
      <c r="A9" s="114"/>
      <c r="B9" s="115"/>
      <c r="C9" s="114"/>
      <c r="E9" s="116" t="s">
        <v>195</v>
      </c>
      <c r="F9" s="116" t="s">
        <v>165</v>
      </c>
      <c r="G9" s="116" t="s">
        <v>195</v>
      </c>
      <c r="H9" s="116" t="s">
        <v>172</v>
      </c>
      <c r="I9" s="116"/>
      <c r="M9" s="114"/>
      <c r="O9" s="114" t="s">
        <v>247</v>
      </c>
    </row>
    <row r="10" spans="1:15">
      <c r="A10" s="114"/>
      <c r="B10" s="115"/>
      <c r="C10" s="114"/>
      <c r="E10" s="116" t="s">
        <v>196</v>
      </c>
      <c r="F10" s="116" t="s">
        <v>165</v>
      </c>
      <c r="G10" s="116" t="s">
        <v>196</v>
      </c>
      <c r="H10" s="116" t="s">
        <v>166</v>
      </c>
      <c r="I10" s="116"/>
      <c r="M10" s="114"/>
      <c r="O10" s="114" t="s">
        <v>246</v>
      </c>
    </row>
    <row r="11" spans="1:15">
      <c r="E11" s="116" t="s">
        <v>197</v>
      </c>
      <c r="F11" s="116" t="s">
        <v>165</v>
      </c>
      <c r="G11" s="116" t="s">
        <v>197</v>
      </c>
      <c r="H11" s="116" t="s">
        <v>174</v>
      </c>
      <c r="I11" s="116"/>
    </row>
    <row r="12" spans="1:15">
      <c r="E12" s="116" t="s">
        <v>198</v>
      </c>
      <c r="F12" s="116" t="s">
        <v>165</v>
      </c>
      <c r="G12" s="116" t="s">
        <v>198</v>
      </c>
      <c r="H12" s="116" t="s">
        <v>170</v>
      </c>
      <c r="I12" s="116"/>
    </row>
    <row r="13" spans="1:15">
      <c r="E13" s="116" t="s">
        <v>199</v>
      </c>
      <c r="F13" s="116" t="s">
        <v>165</v>
      </c>
      <c r="G13" s="116" t="s">
        <v>199</v>
      </c>
      <c r="H13" s="116" t="s">
        <v>174</v>
      </c>
      <c r="I13" s="116"/>
    </row>
    <row r="14" spans="1:15">
      <c r="E14" s="116" t="s">
        <v>200</v>
      </c>
      <c r="F14" s="116" t="s">
        <v>165</v>
      </c>
      <c r="G14" s="116" t="s">
        <v>200</v>
      </c>
      <c r="H14" s="116" t="s">
        <v>170</v>
      </c>
      <c r="I14" s="116"/>
    </row>
    <row r="15" spans="1:15">
      <c r="E15" s="116" t="s">
        <v>201</v>
      </c>
      <c r="F15" s="116" t="s">
        <v>165</v>
      </c>
      <c r="G15" s="116" t="s">
        <v>201</v>
      </c>
      <c r="H15" s="116" t="s">
        <v>175</v>
      </c>
      <c r="I15" s="116"/>
    </row>
    <row r="16" spans="1:15">
      <c r="E16" s="116" t="s">
        <v>202</v>
      </c>
      <c r="F16" s="116" t="s">
        <v>165</v>
      </c>
      <c r="G16" s="116" t="s">
        <v>202</v>
      </c>
      <c r="H16" s="116" t="s">
        <v>174</v>
      </c>
      <c r="I16" s="116"/>
    </row>
    <row r="17" spans="5:9">
      <c r="E17" s="116" t="s">
        <v>203</v>
      </c>
      <c r="F17" s="116" t="s">
        <v>165</v>
      </c>
      <c r="G17" s="116" t="s">
        <v>177</v>
      </c>
      <c r="H17" s="116" t="s">
        <v>166</v>
      </c>
      <c r="I17" s="116"/>
    </row>
    <row r="18" spans="5:9">
      <c r="E18" s="116" t="s">
        <v>178</v>
      </c>
      <c r="F18" s="116" t="s">
        <v>165</v>
      </c>
      <c r="G18" s="116" t="s">
        <v>177</v>
      </c>
      <c r="H18" s="116" t="s">
        <v>166</v>
      </c>
      <c r="I18" s="116"/>
    </row>
    <row r="19" spans="5:9">
      <c r="E19" s="116" t="s">
        <v>204</v>
      </c>
      <c r="F19" s="116" t="s">
        <v>165</v>
      </c>
      <c r="G19" s="116" t="s">
        <v>177</v>
      </c>
      <c r="H19" s="116" t="s">
        <v>166</v>
      </c>
      <c r="I19" s="116"/>
    </row>
    <row r="20" spans="5:9">
      <c r="E20" s="116" t="s">
        <v>179</v>
      </c>
      <c r="F20" s="116" t="s">
        <v>165</v>
      </c>
      <c r="G20" s="116" t="s">
        <v>177</v>
      </c>
      <c r="H20" s="116" t="s">
        <v>166</v>
      </c>
      <c r="I20" s="116"/>
    </row>
    <row r="21" spans="5:9">
      <c r="E21" s="116" t="s">
        <v>205</v>
      </c>
      <c r="F21" s="116" t="s">
        <v>165</v>
      </c>
      <c r="G21" s="116" t="s">
        <v>177</v>
      </c>
      <c r="H21" s="116" t="s">
        <v>166</v>
      </c>
      <c r="I21" s="116"/>
    </row>
    <row r="22" spans="5:9">
      <c r="E22" s="116" t="s">
        <v>206</v>
      </c>
      <c r="F22" s="116" t="s">
        <v>165</v>
      </c>
      <c r="G22" s="116" t="s">
        <v>177</v>
      </c>
      <c r="H22" s="116" t="s">
        <v>166</v>
      </c>
      <c r="I22" s="116"/>
    </row>
    <row r="23" spans="5:9">
      <c r="E23" s="116" t="s">
        <v>180</v>
      </c>
      <c r="F23" s="116" t="s">
        <v>165</v>
      </c>
      <c r="G23" s="116" t="s">
        <v>177</v>
      </c>
      <c r="H23" s="116" t="s">
        <v>166</v>
      </c>
      <c r="I23" s="116"/>
    </row>
    <row r="24" spans="5:9">
      <c r="E24" s="116" t="s">
        <v>207</v>
      </c>
      <c r="F24" s="116" t="s">
        <v>165</v>
      </c>
      <c r="G24" s="116" t="s">
        <v>177</v>
      </c>
      <c r="H24" s="116" t="s">
        <v>166</v>
      </c>
      <c r="I24" s="116"/>
    </row>
    <row r="25" spans="5:9">
      <c r="E25" s="116" t="s">
        <v>208</v>
      </c>
      <c r="F25" s="116" t="s">
        <v>165</v>
      </c>
      <c r="G25" s="116" t="s">
        <v>177</v>
      </c>
      <c r="H25" s="116" t="s">
        <v>166</v>
      </c>
      <c r="I25" s="116"/>
    </row>
    <row r="26" spans="5:9">
      <c r="E26" s="116" t="s">
        <v>209</v>
      </c>
      <c r="F26" s="116" t="s">
        <v>165</v>
      </c>
      <c r="G26" s="116" t="s">
        <v>181</v>
      </c>
      <c r="H26" s="116" t="s">
        <v>170</v>
      </c>
      <c r="I26" s="116"/>
    </row>
    <row r="27" spans="5:9">
      <c r="E27" s="116" t="s">
        <v>210</v>
      </c>
      <c r="F27" s="116" t="s">
        <v>165</v>
      </c>
      <c r="G27" s="116" t="s">
        <v>181</v>
      </c>
      <c r="H27" s="116" t="s">
        <v>170</v>
      </c>
      <c r="I27" s="116"/>
    </row>
    <row r="28" spans="5:9">
      <c r="E28" s="116" t="s">
        <v>211</v>
      </c>
      <c r="F28" s="116" t="s">
        <v>165</v>
      </c>
      <c r="G28" s="116" t="s">
        <v>181</v>
      </c>
      <c r="H28" s="116" t="s">
        <v>170</v>
      </c>
      <c r="I28" s="116"/>
    </row>
    <row r="29" spans="5:9">
      <c r="E29" s="116" t="s">
        <v>212</v>
      </c>
      <c r="F29" s="116" t="s">
        <v>165</v>
      </c>
      <c r="G29" s="116" t="s">
        <v>181</v>
      </c>
      <c r="H29" s="116" t="s">
        <v>170</v>
      </c>
      <c r="I29" s="116"/>
    </row>
    <row r="30" spans="5:9">
      <c r="E30" s="116" t="s">
        <v>213</v>
      </c>
      <c r="F30" s="116" t="s">
        <v>165</v>
      </c>
      <c r="G30" s="116" t="s">
        <v>181</v>
      </c>
      <c r="H30" s="116" t="s">
        <v>170</v>
      </c>
      <c r="I30" s="116"/>
    </row>
    <row r="31" spans="5:9">
      <c r="E31" s="116" t="s">
        <v>214</v>
      </c>
      <c r="F31" s="116" t="s">
        <v>165</v>
      </c>
      <c r="G31" s="116" t="s">
        <v>181</v>
      </c>
      <c r="H31" s="116" t="s">
        <v>170</v>
      </c>
      <c r="I31" s="116"/>
    </row>
    <row r="32" spans="5:9">
      <c r="E32" s="116" t="s">
        <v>215</v>
      </c>
      <c r="F32" s="116" t="s">
        <v>165</v>
      </c>
      <c r="G32" s="116" t="s">
        <v>182</v>
      </c>
      <c r="H32" s="116" t="s">
        <v>174</v>
      </c>
      <c r="I32" s="116"/>
    </row>
    <row r="33" spans="5:9">
      <c r="E33" s="116" t="s">
        <v>216</v>
      </c>
      <c r="F33" s="116" t="s">
        <v>165</v>
      </c>
      <c r="G33" s="116" t="s">
        <v>182</v>
      </c>
      <c r="H33" s="116" t="s">
        <v>174</v>
      </c>
      <c r="I33" s="116"/>
    </row>
    <row r="34" spans="5:9">
      <c r="E34" s="116" t="s">
        <v>217</v>
      </c>
      <c r="F34" s="116" t="s">
        <v>165</v>
      </c>
      <c r="G34" s="116" t="s">
        <v>182</v>
      </c>
      <c r="H34" s="116" t="s">
        <v>174</v>
      </c>
      <c r="I34" s="116"/>
    </row>
    <row r="35" spans="5:9">
      <c r="E35" s="116" t="s">
        <v>218</v>
      </c>
      <c r="F35" s="116" t="s">
        <v>165</v>
      </c>
      <c r="G35" s="116" t="s">
        <v>182</v>
      </c>
      <c r="H35" s="116" t="s">
        <v>174</v>
      </c>
      <c r="I35" s="116"/>
    </row>
    <row r="36" spans="5:9">
      <c r="E36" s="116" t="s">
        <v>219</v>
      </c>
      <c r="F36" s="116" t="s">
        <v>165</v>
      </c>
      <c r="G36" s="116" t="s">
        <v>182</v>
      </c>
      <c r="H36" s="116" t="s">
        <v>174</v>
      </c>
      <c r="I36" s="116"/>
    </row>
    <row r="37" spans="5:9">
      <c r="E37" s="116" t="s">
        <v>220</v>
      </c>
      <c r="F37" s="116" t="s">
        <v>165</v>
      </c>
      <c r="G37" s="116" t="s">
        <v>182</v>
      </c>
      <c r="H37" s="116" t="s">
        <v>174</v>
      </c>
      <c r="I37" s="116" t="s">
        <v>183</v>
      </c>
    </row>
    <row r="38" spans="5:9">
      <c r="E38" s="116" t="s">
        <v>221</v>
      </c>
      <c r="F38" s="116" t="s">
        <v>165</v>
      </c>
      <c r="G38" s="116" t="s">
        <v>182</v>
      </c>
      <c r="H38" s="116" t="s">
        <v>174</v>
      </c>
      <c r="I38" s="116" t="s">
        <v>183</v>
      </c>
    </row>
    <row r="39" spans="5:9">
      <c r="E39" s="116" t="s">
        <v>222</v>
      </c>
      <c r="F39" s="116" t="s">
        <v>165</v>
      </c>
      <c r="G39" s="116" t="s">
        <v>182</v>
      </c>
      <c r="H39" s="116" t="s">
        <v>174</v>
      </c>
      <c r="I39" s="116" t="s">
        <v>183</v>
      </c>
    </row>
    <row r="40" spans="5:9">
      <c r="E40" s="116" t="s">
        <v>223</v>
      </c>
      <c r="F40" s="116" t="s">
        <v>165</v>
      </c>
      <c r="G40" s="116" t="s">
        <v>182</v>
      </c>
      <c r="H40" s="116" t="s">
        <v>174</v>
      </c>
      <c r="I40" s="116" t="s">
        <v>183</v>
      </c>
    </row>
    <row r="41" spans="5:9">
      <c r="E41" s="116" t="s">
        <v>224</v>
      </c>
      <c r="F41" s="116" t="s">
        <v>165</v>
      </c>
      <c r="G41" s="116" t="s">
        <v>182</v>
      </c>
      <c r="H41" s="116" t="s">
        <v>174</v>
      </c>
      <c r="I41" s="116"/>
    </row>
    <row r="42" spans="5:9">
      <c r="E42" s="116" t="s">
        <v>225</v>
      </c>
      <c r="F42" s="116" t="s">
        <v>165</v>
      </c>
      <c r="G42" s="116" t="s">
        <v>182</v>
      </c>
      <c r="H42" s="116" t="s">
        <v>174</v>
      </c>
      <c r="I42" s="116"/>
    </row>
    <row r="43" spans="5:9">
      <c r="E43" s="116" t="s">
        <v>226</v>
      </c>
      <c r="F43" s="116" t="s">
        <v>165</v>
      </c>
      <c r="G43" s="116" t="s">
        <v>182</v>
      </c>
      <c r="H43" s="116" t="s">
        <v>174</v>
      </c>
      <c r="I43" s="116"/>
    </row>
    <row r="44" spans="5:9">
      <c r="E44" s="116" t="s">
        <v>185</v>
      </c>
      <c r="F44" s="116" t="s">
        <v>165</v>
      </c>
      <c r="G44" s="116" t="s">
        <v>184</v>
      </c>
      <c r="H44" s="116" t="s">
        <v>175</v>
      </c>
      <c r="I44" s="116"/>
    </row>
    <row r="45" spans="5:9">
      <c r="E45" s="116" t="s">
        <v>227</v>
      </c>
      <c r="F45" s="116" t="s">
        <v>165</v>
      </c>
      <c r="G45" s="116" t="s">
        <v>186</v>
      </c>
      <c r="H45" s="116" t="s">
        <v>176</v>
      </c>
      <c r="I45" s="116"/>
    </row>
    <row r="46" spans="5:9">
      <c r="E46" s="116" t="s">
        <v>187</v>
      </c>
      <c r="F46" s="116" t="s">
        <v>165</v>
      </c>
      <c r="G46" s="116" t="s">
        <v>186</v>
      </c>
      <c r="H46" s="116" t="s">
        <v>176</v>
      </c>
      <c r="I46" s="116"/>
    </row>
    <row r="47" spans="5:9">
      <c r="E47" s="116"/>
      <c r="F47" s="116"/>
      <c r="G47" s="116"/>
      <c r="H47" s="116"/>
      <c r="I47" s="116"/>
    </row>
    <row r="48" spans="5:9">
      <c r="E48" s="116"/>
      <c r="F48" s="116"/>
      <c r="G48" s="116"/>
      <c r="H48" s="116"/>
      <c r="I48" s="116"/>
    </row>
    <row r="49" spans="5:9">
      <c r="E49" s="116"/>
      <c r="F49" s="116"/>
      <c r="G49" s="116"/>
      <c r="H49" s="116"/>
      <c r="I49" s="116"/>
    </row>
    <row r="50" spans="5:9">
      <c r="E50" s="116"/>
      <c r="F50" s="116"/>
      <c r="G50" s="116"/>
      <c r="H50" s="116"/>
      <c r="I50" s="116"/>
    </row>
    <row r="51" spans="5:9">
      <c r="E51" s="116"/>
      <c r="F51" s="116"/>
      <c r="G51" s="116"/>
      <c r="H51" s="116"/>
      <c r="I51" s="116"/>
    </row>
    <row r="52" spans="5:9">
      <c r="E52" s="116"/>
      <c r="F52" s="116"/>
      <c r="G52" s="116"/>
      <c r="H52" s="116"/>
      <c r="I52" s="116"/>
    </row>
    <row r="53" spans="5:9">
      <c r="E53" s="116"/>
      <c r="F53" s="116"/>
      <c r="G53" s="116"/>
      <c r="H53" s="116"/>
      <c r="I53" s="116"/>
    </row>
    <row r="54" spans="5:9">
      <c r="E54" s="116"/>
      <c r="F54" s="116"/>
      <c r="G54" s="116"/>
      <c r="H54" s="116"/>
      <c r="I54" s="116"/>
    </row>
    <row r="55" spans="5:9">
      <c r="E55" s="116"/>
      <c r="F55" s="116"/>
      <c r="G55" s="116"/>
      <c r="H55" s="116"/>
      <c r="I55" s="116"/>
    </row>
    <row r="56" spans="5:9">
      <c r="E56" s="116"/>
      <c r="F56" s="116"/>
      <c r="G56" s="116"/>
      <c r="H56" s="116"/>
      <c r="I56" s="116"/>
    </row>
    <row r="57" spans="5:9">
      <c r="E57" s="116"/>
      <c r="F57" s="116"/>
      <c r="G57" s="116"/>
      <c r="H57" s="116"/>
      <c r="I57" s="116"/>
    </row>
    <row r="58" spans="5:9">
      <c r="E58" s="116"/>
      <c r="F58" s="116"/>
      <c r="G58" s="116"/>
      <c r="H58" s="116"/>
      <c r="I58" s="116"/>
    </row>
  </sheetData>
  <mergeCells count="7">
    <mergeCell ref="M4:M5"/>
    <mergeCell ref="O4:O5"/>
    <mergeCell ref="B2:H2"/>
    <mergeCell ref="A4:A5"/>
    <mergeCell ref="C4:C5"/>
    <mergeCell ref="E4:I4"/>
    <mergeCell ref="K4:K5"/>
  </mergeCells>
  <phoneticPr fontId="32"/>
  <dataValidations count="3">
    <dataValidation allowBlank="1" showInputMessage="1" showErrorMessage="1" prompt="大会名を入力してください。" sqref="B2" xr:uid="{00000000-0002-0000-0000-000000000000}">
      <formula1>0</formula1>
      <formula2>0</formula2>
    </dataValidation>
    <dataValidation allowBlank="1" showInputMessage="1" showErrorMessage="1" prompt="大会の開催年度を入力してください。" sqref="A2" xr:uid="{00000000-0002-0000-0000-000001000000}"/>
    <dataValidation type="whole" allowBlank="1" showInputMessage="1" showErrorMessage="1" errorTitle="整数エラー" error="整数の1～99を入力してください。" promptTitle="表記名の最大桁数" prompt="整数を入力してください。" sqref="K6" xr:uid="{00000000-0002-0000-0000-000002000000}">
      <formula1>1</formula1>
      <formula2>99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tabColor rgb="FFFFFF00"/>
  </sheetPr>
  <dimension ref="A1:N17"/>
  <sheetViews>
    <sheetView topLeftCell="D1" zoomScaleNormal="100" workbookViewId="0">
      <selection activeCell="AN41" sqref="AN41"/>
    </sheetView>
  </sheetViews>
  <sheetFormatPr defaultColWidth="8.875" defaultRowHeight="13.5"/>
  <cols>
    <col min="1" max="1" width="18.5" style="6" customWidth="1"/>
    <col min="2" max="2" width="21.5" style="6" bestFit="1" customWidth="1"/>
    <col min="3" max="4" width="26.125" style="6" customWidth="1"/>
    <col min="5" max="7" width="31.625" style="6" customWidth="1"/>
    <col min="8" max="8" width="6.5" style="6" customWidth="1"/>
    <col min="9" max="9" width="18.375" style="6" customWidth="1"/>
    <col min="10" max="10" width="8" style="6" customWidth="1"/>
    <col min="11" max="11" width="13" style="6" customWidth="1"/>
    <col min="12" max="12" width="26.375" style="6" customWidth="1"/>
    <col min="13" max="13" width="8.875" style="6"/>
    <col min="14" max="14" width="10.375" customWidth="1"/>
  </cols>
  <sheetData>
    <row r="1" spans="1:14">
      <c r="B1" s="3" t="s">
        <v>23</v>
      </c>
      <c r="C1" s="2" t="s">
        <v>42</v>
      </c>
      <c r="D1" s="2" t="s">
        <v>40</v>
      </c>
      <c r="E1" s="7" t="s">
        <v>41</v>
      </c>
      <c r="F1" s="7" t="s">
        <v>43</v>
      </c>
      <c r="G1" s="7" t="s">
        <v>39</v>
      </c>
      <c r="H1" s="8" t="s">
        <v>12</v>
      </c>
      <c r="I1" s="9" t="s">
        <v>23</v>
      </c>
      <c r="J1" s="10" t="s">
        <v>14</v>
      </c>
      <c r="K1" s="9" t="s">
        <v>24</v>
      </c>
      <c r="L1" s="11" t="s">
        <v>25</v>
      </c>
      <c r="M1" s="7" t="s">
        <v>26</v>
      </c>
      <c r="N1" s="7" t="s">
        <v>133</v>
      </c>
    </row>
    <row r="2" spans="1:14">
      <c r="A2" s="4" t="s">
        <v>27</v>
      </c>
      <c r="B2" s="24" t="str">
        <f>IF(チーム情報!G20="","",チーム情報!G20&amp;" "&amp;チーム情報!M20)</f>
        <v/>
      </c>
      <c r="C2" s="12" t="str">
        <f>IF(チーム情報!T30="","",チーム情報!T30)</f>
        <v/>
      </c>
      <c r="D2" s="12" t="str">
        <f>IF(チーム情報!X30="","",チーム情報!X30)</f>
        <v/>
      </c>
      <c r="E2" s="22" t="str">
        <f>IF(チーム情報!L30="","",チーム情報!L30)</f>
        <v/>
      </c>
      <c r="F2" s="22" t="str">
        <f>IF(チーム情報!O30="","",チーム情報!O30)</f>
        <v/>
      </c>
      <c r="G2" s="12" t="str">
        <f>IF(チーム情報!G30="","",チーム情報!G30)</f>
        <v/>
      </c>
      <c r="H2" s="12" t="str">
        <f>IF(選手情報!B5="","",選手情報!B5)</f>
        <v/>
      </c>
      <c r="I2" s="5" t="str">
        <f>IF(選手情報!D5="","",選手情報!D5&amp;" "&amp;選手情報!J5)</f>
        <v/>
      </c>
      <c r="J2" s="16">
        <f>IF(チーム情報!AF8="混合",
IF(選手情報!AD5="男",CHAR(CODE("①")+選手情報!AB5-1),選手情報!AB5),
選手情報!AB5)</f>
        <v>0</v>
      </c>
      <c r="K2" s="19" t="str">
        <f>IF(選手情報!AK5="","",選手情報!AK5)</f>
        <v/>
      </c>
      <c r="L2" s="16" t="str">
        <f>IF(チーム情報!B8="","",チーム情報!B8)</f>
        <v/>
      </c>
      <c r="M2" s="5" t="str">
        <f>IF(チーム情報!G14="","",チーム情報!G14)</f>
        <v/>
      </c>
      <c r="N2" s="5" t="str">
        <f>IF(チーム情報!B14="","",チーム情報!B14)</f>
        <v>沖縄県</v>
      </c>
    </row>
    <row r="3" spans="1:14">
      <c r="A3" s="13" t="s">
        <v>28</v>
      </c>
      <c r="B3" s="24" t="str">
        <f>IF(チーム情報!G22="","",チーム情報!G22&amp;" "&amp;チーム情報!M22)</f>
        <v/>
      </c>
      <c r="C3" s="12" t="str">
        <f>IF(チーム情報!T32="","",チーム情報!T32)</f>
        <v/>
      </c>
      <c r="D3" s="12" t="str">
        <f>IF(チーム情報!X32="","",チーム情報!X32)</f>
        <v/>
      </c>
      <c r="E3" s="22" t="str">
        <f>IF(チーム情報!L32="","",チーム情報!L32)</f>
        <v/>
      </c>
      <c r="F3" s="22" t="str">
        <f>IF(チーム情報!O32="","",チーム情報!O32)</f>
        <v/>
      </c>
      <c r="G3" s="12" t="str">
        <f>IF(チーム情報!G32="","",チーム情報!G32)</f>
        <v/>
      </c>
      <c r="H3" s="12" t="str">
        <f>IF(選手情報!B7="","",選手情報!B7)</f>
        <v/>
      </c>
      <c r="I3" s="5" t="str">
        <f>IF(選手情報!D7="","",選手情報!D7&amp;" "&amp;選手情報!J7)</f>
        <v/>
      </c>
      <c r="J3" s="16">
        <f>IF(チーム情報!AF8="混合",
IF(選手情報!AD7="男",CHAR(CODE("①")+選手情報!AB7-1),選手情報!AB7),
選手情報!AB7)</f>
        <v>0</v>
      </c>
      <c r="K3" s="19" t="str">
        <f>IF(選手情報!AK7="","",選手情報!AK7)</f>
        <v/>
      </c>
      <c r="L3" s="15"/>
    </row>
    <row r="4" spans="1:14">
      <c r="A4" s="4" t="s">
        <v>29</v>
      </c>
      <c r="B4" s="24" t="str">
        <f>IF(チーム情報!G24="","",チーム情報!G24&amp;" "&amp;チーム情報!M24)</f>
        <v/>
      </c>
      <c r="C4" s="12" t="str">
        <f>IF(チーム情報!T34="","",チーム情報!T34)</f>
        <v/>
      </c>
      <c r="D4" s="12" t="str">
        <f>IF(チーム情報!X34="","",チーム情報!X34)</f>
        <v/>
      </c>
      <c r="E4" s="22" t="str">
        <f>IF(チーム情報!L34="","",チーム情報!L34)</f>
        <v/>
      </c>
      <c r="F4" s="22" t="str">
        <f>IF(チーム情報!O34="","",チーム情報!O34)</f>
        <v/>
      </c>
      <c r="G4" s="12" t="str">
        <f>IF(チーム情報!G34="","",チーム情報!G34)</f>
        <v/>
      </c>
      <c r="H4" s="12" t="str">
        <f>IF(選手情報!B9="","",選手情報!B9)</f>
        <v/>
      </c>
      <c r="I4" s="5" t="str">
        <f>IF(選手情報!D9="","",選手情報!D9&amp;" "&amp;選手情報!J9)</f>
        <v/>
      </c>
      <c r="J4" s="16">
        <f>IF(チーム情報!AF8="混合",
IF(選手情報!AD9="男",CHAR(CODE("①")+選手情報!AB9-1),選手情報!AB9),
選手情報!AB9)</f>
        <v>0</v>
      </c>
      <c r="K4" s="19" t="str">
        <f>IF(選手情報!AK9="","",選手情報!AK9)</f>
        <v/>
      </c>
      <c r="L4" s="11" t="s">
        <v>46</v>
      </c>
    </row>
    <row r="5" spans="1:14">
      <c r="A5" s="1"/>
      <c r="C5" s="14" t="s">
        <v>30</v>
      </c>
      <c r="D5" s="14"/>
      <c r="E5" s="14" t="s">
        <v>31</v>
      </c>
      <c r="F5" s="14"/>
      <c r="G5" s="14" t="s">
        <v>31</v>
      </c>
      <c r="H5" s="12" t="str">
        <f>IF(選手情報!B11="","",選手情報!B11)</f>
        <v/>
      </c>
      <c r="I5" s="5" t="str">
        <f>IF(選手情報!D11="","",選手情報!D11&amp;" "&amp;選手情報!J11)</f>
        <v/>
      </c>
      <c r="J5" s="16">
        <f>IF(チーム情報!AF8="混合",
IF(選手情報!AD11="男",CHAR(CODE("①")+選手情報!AB11-1),選手情報!AB11),
選手情報!AB11)</f>
        <v>0</v>
      </c>
      <c r="K5" s="19" t="str">
        <f>IF(選手情報!AK11="","",選手情報!AK11)</f>
        <v/>
      </c>
      <c r="L5" s="16" t="str">
        <f>IF(チーム情報!AK8="","",チーム情報!AK8)</f>
        <v/>
      </c>
    </row>
    <row r="6" spans="1:14">
      <c r="A6" s="1"/>
      <c r="B6" s="1"/>
      <c r="C6" s="1"/>
      <c r="E6" s="1"/>
      <c r="F6" s="1"/>
      <c r="G6" s="1"/>
      <c r="H6" s="12" t="str">
        <f>IF(選手情報!B13="","",選手情報!B13)</f>
        <v/>
      </c>
      <c r="I6" s="5" t="str">
        <f>IF(選手情報!D13="","",選手情報!D13&amp;" "&amp;選手情報!J13)</f>
        <v/>
      </c>
      <c r="J6" s="16">
        <f>IF(チーム情報!AF8="混合",
IF(選手情報!AD13="男",CHAR(CODE("①")+選手情報!AB13-1),選手情報!AB13),
選手情報!AB13)</f>
        <v>0</v>
      </c>
      <c r="K6" s="19" t="str">
        <f>IF(選手情報!AK13="","",選手情報!AK13)</f>
        <v/>
      </c>
      <c r="L6" s="16" t="str">
        <f>IF(チーム情報!AK9="","",チーム情報!AK9)</f>
        <v/>
      </c>
    </row>
    <row r="7" spans="1:14">
      <c r="A7" s="1"/>
      <c r="C7" s="1"/>
      <c r="E7" s="17"/>
      <c r="F7" s="17"/>
      <c r="G7" s="17"/>
      <c r="H7" s="12" t="str">
        <f>IF(選手情報!B15="","",選手情報!B15)</f>
        <v/>
      </c>
      <c r="I7" s="5" t="str">
        <f>IF(選手情報!D15="","",選手情報!D15&amp;" "&amp;選手情報!J15)</f>
        <v/>
      </c>
      <c r="J7" s="16">
        <f>IF(チーム情報!AF8="混合",
IF(選手情報!AD15="男",CHAR(CODE("①")+選手情報!AB15-1),選手情報!AB15),
選手情報!AB15)</f>
        <v>0</v>
      </c>
      <c r="K7" s="19" t="str">
        <f>IF(選手情報!AK15="","",選手情報!AK15)</f>
        <v/>
      </c>
    </row>
    <row r="8" spans="1:14">
      <c r="A8" s="1"/>
      <c r="B8" s="3" t="s">
        <v>23</v>
      </c>
      <c r="C8" s="1"/>
      <c r="E8" s="1"/>
      <c r="F8" s="1"/>
      <c r="G8" s="1"/>
      <c r="H8" s="12" t="str">
        <f>IF(選手情報!B17="","",選手情報!B17)</f>
        <v/>
      </c>
      <c r="I8" s="5" t="str">
        <f>IF(選手情報!D17="","",選手情報!D17&amp;" "&amp;選手情報!J17)</f>
        <v/>
      </c>
      <c r="J8" s="16">
        <f>IF(チーム情報!AF8="混合",
IF(選手情報!AD17="男",CHAR(CODE("①")+選手情報!AB17-1),選手情報!AB17),
選手情報!AB17)</f>
        <v>0</v>
      </c>
      <c r="K8" s="19" t="str">
        <f>IF(選手情報!AK17="","",選手情報!AK17)</f>
        <v/>
      </c>
    </row>
    <row r="9" spans="1:14">
      <c r="A9" s="13" t="s">
        <v>32</v>
      </c>
      <c r="B9" s="5" t="str">
        <f>IF(チーム情報!G42="","",チーム情報!G42&amp;" "&amp;チーム情報!M42)</f>
        <v/>
      </c>
      <c r="C9" s="20"/>
      <c r="H9" s="12" t="str">
        <f>IF(選手情報!B19="","",選手情報!B19)</f>
        <v/>
      </c>
      <c r="I9" s="5" t="str">
        <f>IF(選手情報!D19="","",選手情報!D19&amp;" "&amp;選手情報!J19)</f>
        <v/>
      </c>
      <c r="J9" s="16">
        <f>IF(チーム情報!AF8="混合",
IF(選手情報!AD19="男",CHAR(CODE("①")+選手情報!AB19-1),選手情報!AB19),
選手情報!AB19)</f>
        <v>0</v>
      </c>
      <c r="K9" s="19" t="str">
        <f>IF(選手情報!AK19="","",選手情報!AK19)</f>
        <v/>
      </c>
    </row>
    <row r="10" spans="1:14">
      <c r="C10" s="21"/>
      <c r="H10" s="12" t="str">
        <f>IF(選手情報!B21="","",選手情報!B21)</f>
        <v/>
      </c>
      <c r="I10" s="5" t="str">
        <f>IF(選手情報!D21="","",選手情報!D21&amp;" "&amp;選手情報!J21)</f>
        <v/>
      </c>
      <c r="J10" s="16">
        <f>IF(チーム情報!AF8="混合",
IF(選手情報!AD21="男",CHAR(CODE("①")+選手情報!AB21-1),選手情報!AB21),
選手情報!AB21)</f>
        <v>0</v>
      </c>
      <c r="K10" s="19" t="str">
        <f>IF(選手情報!AK21="","",選手情報!AK21)</f>
        <v/>
      </c>
    </row>
    <row r="11" spans="1:14">
      <c r="A11" s="1"/>
      <c r="B11" s="1"/>
      <c r="C11" s="1"/>
      <c r="H11" s="12" t="str">
        <f>IF(選手情報!B23="","",選手情報!B23)</f>
        <v/>
      </c>
      <c r="I11" s="5" t="str">
        <f>IF(選手情報!D23="","",選手情報!D23&amp;" "&amp;選手情報!J23)</f>
        <v/>
      </c>
      <c r="J11" s="16">
        <f>IF(チーム情報!AF8="混合",
IF(選手情報!AD23="男",CHAR(CODE("①")+選手情報!AB23-1),選手情報!AB23),
選手情報!AB23)</f>
        <v>0</v>
      </c>
      <c r="K11" s="19" t="str">
        <f>IF(選手情報!AK23="","",選手情報!AK23)</f>
        <v/>
      </c>
    </row>
    <row r="12" spans="1:14">
      <c r="A12" s="1"/>
      <c r="H12" s="12" t="str">
        <f>IF(選手情報!B25="","",選手情報!B25)</f>
        <v/>
      </c>
      <c r="I12" s="5" t="str">
        <f>IF(選手情報!D25="","",選手情報!D25&amp;" "&amp;選手情報!J25)</f>
        <v/>
      </c>
      <c r="J12" s="16">
        <f>IF(チーム情報!AF8="混合",
IF(選手情報!AD25="男",CHAR(CODE("①")+選手情報!AB25-1),選手情報!AB25),
選手情報!AB25)</f>
        <v>0</v>
      </c>
      <c r="K12" s="19" t="str">
        <f>IF(選手情報!AK25="","",選手情報!AK25)</f>
        <v/>
      </c>
    </row>
    <row r="13" spans="1:14">
      <c r="B13" s="17"/>
      <c r="C13" s="14"/>
      <c r="H13" s="12" t="str">
        <f>IF(選手情報!B27="","",選手情報!B27)</f>
        <v/>
      </c>
      <c r="I13" s="5" t="str">
        <f>IF(選手情報!D27="","",選手情報!D27&amp;" "&amp;選手情報!J27)</f>
        <v/>
      </c>
      <c r="J13" s="16">
        <f>IF(チーム情報!AF8="混合",
IF(選手情報!AD27="男",CHAR(CODE("①")+選手情報!AB27-1),選手情報!AB27),
選手情報!AB27)</f>
        <v>0</v>
      </c>
      <c r="K13" s="19" t="str">
        <f>IF(選手情報!AK27="","",選手情報!AK27)</f>
        <v/>
      </c>
    </row>
    <row r="14" spans="1:14">
      <c r="B14" s="17"/>
      <c r="H14" s="14" t="s">
        <v>33</v>
      </c>
      <c r="I14" s="18" t="s">
        <v>34</v>
      </c>
      <c r="J14" s="14" t="s">
        <v>33</v>
      </c>
      <c r="K14" s="14" t="s">
        <v>33</v>
      </c>
    </row>
    <row r="15" spans="1:14">
      <c r="C15" s="14"/>
      <c r="H15" s="18"/>
      <c r="I15" s="18" t="s">
        <v>36</v>
      </c>
      <c r="J15" s="18"/>
      <c r="K15" s="18"/>
    </row>
    <row r="16" spans="1:14">
      <c r="A16" s="23"/>
      <c r="B16" s="2" t="s">
        <v>45</v>
      </c>
      <c r="C16" s="14"/>
    </row>
    <row r="17" spans="1:8">
      <c r="A17" s="4" t="s">
        <v>44</v>
      </c>
      <c r="B17" s="16" t="str">
        <f>IF(チーム情報!AF8="","",チーム情報!AF8)</f>
        <v/>
      </c>
      <c r="H17" s="18" t="s">
        <v>35</v>
      </c>
    </row>
  </sheetData>
  <phoneticPr fontId="2"/>
  <pageMargins left="0.7" right="0.7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</sheetPr>
  <dimension ref="A1:BJ47"/>
  <sheetViews>
    <sheetView showGridLines="0" tabSelected="1" zoomScale="85" zoomScaleNormal="85" zoomScaleSheetLayoutView="100" workbookViewId="0">
      <selection activeCell="B8" sqref="B8:L9"/>
    </sheetView>
  </sheetViews>
  <sheetFormatPr defaultColWidth="2.5" defaultRowHeight="13.5"/>
  <cols>
    <col min="1" max="16384" width="2.5" style="25"/>
  </cols>
  <sheetData>
    <row r="1" spans="1:62" customFormat="1" ht="6.9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</row>
    <row r="2" spans="1:62" customFormat="1" ht="28.5">
      <c r="A2" s="89"/>
      <c r="B2" s="145" t="str">
        <f>"第"&amp;管理者用!A2&amp;"回"&amp;管理者用!B2</f>
        <v>第43回全日本バレーボール小学生大会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155" t="s">
        <v>233</v>
      </c>
      <c r="AL2" s="156"/>
      <c r="AM2" s="156"/>
      <c r="AN2" s="156"/>
      <c r="AO2" s="156"/>
      <c r="AP2" s="156"/>
      <c r="AQ2" s="156"/>
      <c r="AR2" s="156"/>
      <c r="AS2" s="716" t="s">
        <v>234</v>
      </c>
      <c r="AT2" s="716"/>
      <c r="AU2" s="716"/>
      <c r="AV2" s="716"/>
      <c r="AW2" s="716"/>
      <c r="AX2" s="716"/>
      <c r="AY2" s="716"/>
      <c r="AZ2" s="716"/>
      <c r="BA2" s="716"/>
      <c r="BB2" s="716"/>
      <c r="BC2" s="716"/>
      <c r="BD2" s="716"/>
      <c r="BE2" s="716"/>
      <c r="BF2" s="716"/>
      <c r="BG2" s="716"/>
      <c r="BH2" s="716"/>
      <c r="BI2" s="717"/>
      <c r="BJ2" s="89"/>
    </row>
    <row r="3" spans="1:62" customFormat="1" ht="21">
      <c r="A3" s="89"/>
      <c r="B3" s="146" t="s">
        <v>236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144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</row>
    <row r="4" spans="1:62" customFormat="1" ht="6.9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</row>
    <row r="5" spans="1:62">
      <c r="B5" s="25" t="s">
        <v>113</v>
      </c>
    </row>
    <row r="6" spans="1:62">
      <c r="B6" s="163" t="s">
        <v>63</v>
      </c>
      <c r="C6" s="164"/>
      <c r="D6" s="164"/>
      <c r="E6" s="164"/>
      <c r="F6" s="164"/>
      <c r="G6" s="164"/>
      <c r="H6" s="164"/>
      <c r="I6" s="164"/>
      <c r="J6" s="164"/>
      <c r="K6" s="164"/>
      <c r="L6" s="165"/>
      <c r="M6" s="163" t="s">
        <v>84</v>
      </c>
      <c r="N6" s="164"/>
      <c r="O6" s="164"/>
      <c r="P6" s="164"/>
      <c r="Q6" s="164"/>
      <c r="R6" s="164"/>
      <c r="S6" s="164"/>
      <c r="T6" s="164"/>
      <c r="U6" s="164"/>
      <c r="V6" s="164"/>
      <c r="W6" s="165"/>
      <c r="X6" s="163" t="s">
        <v>68</v>
      </c>
      <c r="Y6" s="164"/>
      <c r="Z6" s="164"/>
      <c r="AA6" s="164"/>
      <c r="AB6" s="164"/>
      <c r="AC6" s="164"/>
      <c r="AD6" s="164"/>
      <c r="AE6" s="165"/>
      <c r="AF6" s="163" t="s">
        <v>75</v>
      </c>
      <c r="AG6" s="164"/>
      <c r="AH6" s="164"/>
      <c r="AI6" s="164"/>
      <c r="AJ6" s="165"/>
      <c r="AK6" s="177" t="s">
        <v>64</v>
      </c>
      <c r="AL6" s="177"/>
      <c r="AM6" s="177"/>
      <c r="AN6" s="177"/>
      <c r="AO6" s="177"/>
      <c r="AP6" s="177"/>
    </row>
    <row r="7" spans="1:62"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8"/>
      <c r="M7" s="166"/>
      <c r="N7" s="167"/>
      <c r="O7" s="167"/>
      <c r="P7" s="167"/>
      <c r="Q7" s="167"/>
      <c r="R7" s="167"/>
      <c r="S7" s="167"/>
      <c r="T7" s="167"/>
      <c r="U7" s="167"/>
      <c r="V7" s="167"/>
      <c r="W7" s="168"/>
      <c r="X7" s="166"/>
      <c r="Y7" s="167"/>
      <c r="Z7" s="167"/>
      <c r="AA7" s="167"/>
      <c r="AB7" s="167"/>
      <c r="AC7" s="167"/>
      <c r="AD7" s="167"/>
      <c r="AE7" s="168"/>
      <c r="AF7" s="166"/>
      <c r="AG7" s="167"/>
      <c r="AH7" s="167"/>
      <c r="AI7" s="167"/>
      <c r="AJ7" s="168"/>
      <c r="AK7" s="177"/>
      <c r="AL7" s="177"/>
      <c r="AM7" s="177"/>
      <c r="AN7" s="177"/>
      <c r="AO7" s="177"/>
      <c r="AP7" s="177"/>
    </row>
    <row r="8" spans="1:62"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157"/>
      <c r="N8" s="158"/>
      <c r="O8" s="158"/>
      <c r="P8" s="158"/>
      <c r="Q8" s="158"/>
      <c r="R8" s="158"/>
      <c r="S8" s="158"/>
      <c r="T8" s="158"/>
      <c r="U8" s="158"/>
      <c r="V8" s="158"/>
      <c r="W8" s="159"/>
      <c r="X8" s="157"/>
      <c r="Y8" s="158"/>
      <c r="Z8" s="158"/>
      <c r="AA8" s="158"/>
      <c r="AB8" s="158"/>
      <c r="AC8" s="158"/>
      <c r="AD8" s="158"/>
      <c r="AE8" s="159"/>
      <c r="AF8" s="213"/>
      <c r="AG8" s="218"/>
      <c r="AH8" s="218"/>
      <c r="AI8" s="218"/>
      <c r="AJ8" s="219"/>
      <c r="AK8" s="175"/>
      <c r="AL8" s="175"/>
      <c r="AM8" s="175"/>
      <c r="AN8" s="175"/>
      <c r="AO8" s="175"/>
      <c r="AP8" s="175"/>
    </row>
    <row r="9" spans="1:62">
      <c r="B9" s="160"/>
      <c r="C9" s="161"/>
      <c r="D9" s="161"/>
      <c r="E9" s="161"/>
      <c r="F9" s="161"/>
      <c r="G9" s="161"/>
      <c r="H9" s="161"/>
      <c r="I9" s="161"/>
      <c r="J9" s="161"/>
      <c r="K9" s="161"/>
      <c r="L9" s="162"/>
      <c r="M9" s="160"/>
      <c r="N9" s="161"/>
      <c r="O9" s="161"/>
      <c r="P9" s="161"/>
      <c r="Q9" s="161"/>
      <c r="R9" s="161"/>
      <c r="S9" s="161"/>
      <c r="T9" s="161"/>
      <c r="U9" s="161"/>
      <c r="V9" s="161"/>
      <c r="W9" s="162"/>
      <c r="X9" s="160"/>
      <c r="Y9" s="161"/>
      <c r="Z9" s="161"/>
      <c r="AA9" s="161"/>
      <c r="AB9" s="161"/>
      <c r="AC9" s="161"/>
      <c r="AD9" s="161"/>
      <c r="AE9" s="162"/>
      <c r="AF9" s="220"/>
      <c r="AG9" s="221"/>
      <c r="AH9" s="221"/>
      <c r="AI9" s="221"/>
      <c r="AJ9" s="222"/>
      <c r="AK9" s="176"/>
      <c r="AL9" s="176"/>
      <c r="AM9" s="176"/>
      <c r="AN9" s="176"/>
      <c r="AO9" s="176"/>
      <c r="AP9" s="176"/>
    </row>
    <row r="10" spans="1:6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V10" s="38"/>
      <c r="AW10" s="38"/>
      <c r="AX10" s="38"/>
      <c r="AY10" s="39"/>
      <c r="AZ10" s="39"/>
      <c r="BA10" s="39"/>
      <c r="BB10" s="40"/>
      <c r="BC10" s="40"/>
      <c r="BD10" s="40"/>
      <c r="BE10" s="41"/>
      <c r="BF10" s="41"/>
      <c r="BG10" s="41"/>
    </row>
    <row r="11" spans="1:62">
      <c r="B11" s="25" t="s">
        <v>96</v>
      </c>
      <c r="C11" s="26"/>
      <c r="D11" s="26"/>
      <c r="E11" s="26"/>
      <c r="F11" s="26"/>
      <c r="G11" s="37"/>
      <c r="H11" s="37"/>
      <c r="I11" s="37"/>
      <c r="J11" s="37"/>
      <c r="K11" s="37"/>
      <c r="L11" s="37"/>
      <c r="M11" s="37"/>
      <c r="S11" s="37"/>
      <c r="T11" s="37"/>
      <c r="U11" s="37"/>
      <c r="V11" s="37"/>
      <c r="W11" s="26"/>
      <c r="Z11" s="25" t="s">
        <v>112</v>
      </c>
      <c r="AA11" s="26"/>
      <c r="AB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V11" s="26"/>
      <c r="AW11" s="26"/>
      <c r="AX11" s="26"/>
    </row>
    <row r="12" spans="1:62" ht="13.5" customHeight="1">
      <c r="B12" s="177" t="s">
        <v>66</v>
      </c>
      <c r="C12" s="177"/>
      <c r="D12" s="177"/>
      <c r="E12" s="177"/>
      <c r="F12" s="177"/>
      <c r="G12" s="173" t="s">
        <v>65</v>
      </c>
      <c r="H12" s="173"/>
      <c r="I12" s="173"/>
      <c r="J12" s="173"/>
      <c r="K12" s="173"/>
      <c r="L12" s="173"/>
      <c r="M12" s="173"/>
      <c r="N12" s="177" t="s">
        <v>230</v>
      </c>
      <c r="O12" s="177"/>
      <c r="P12" s="177"/>
      <c r="Q12" s="177"/>
      <c r="R12" s="177"/>
      <c r="S12" s="177" t="s">
        <v>189</v>
      </c>
      <c r="T12" s="177"/>
      <c r="U12" s="177"/>
      <c r="V12" s="177"/>
      <c r="W12" s="177"/>
      <c r="Z12" s="192" t="s">
        <v>79</v>
      </c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4"/>
      <c r="AL12" s="26"/>
      <c r="AM12" s="26"/>
      <c r="AO12" s="38"/>
      <c r="AP12" s="38"/>
    </row>
    <row r="13" spans="1:62">
      <c r="B13" s="177"/>
      <c r="C13" s="177"/>
      <c r="D13" s="177"/>
      <c r="E13" s="177"/>
      <c r="F13" s="177"/>
      <c r="G13" s="174" t="s">
        <v>235</v>
      </c>
      <c r="H13" s="174"/>
      <c r="I13" s="174"/>
      <c r="J13" s="174"/>
      <c r="K13" s="174"/>
      <c r="L13" s="174"/>
      <c r="M13" s="174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Z13" s="205" t="s">
        <v>190</v>
      </c>
      <c r="AA13" s="200"/>
      <c r="AB13" s="215"/>
      <c r="AC13" s="200" t="s">
        <v>80</v>
      </c>
      <c r="AD13" s="200"/>
      <c r="AE13" s="200"/>
      <c r="AF13" s="200" t="s">
        <v>81</v>
      </c>
      <c r="AG13" s="200"/>
      <c r="AH13" s="200"/>
      <c r="AI13" s="200" t="s">
        <v>82</v>
      </c>
      <c r="AJ13" s="200"/>
      <c r="AK13" s="201"/>
      <c r="AL13" s="26"/>
      <c r="AM13" s="26"/>
      <c r="AO13" s="38"/>
      <c r="AP13" s="38"/>
    </row>
    <row r="14" spans="1:62">
      <c r="B14" s="186" t="s">
        <v>251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212"/>
      <c r="O14" s="212"/>
      <c r="P14" s="212"/>
      <c r="Q14" s="213"/>
      <c r="R14" s="127" t="s">
        <v>2</v>
      </c>
      <c r="S14" s="227" t="str">
        <f>IF(G14="","",VLOOKUP(G14,管理者用!E6:I58,4,FALSE))</f>
        <v/>
      </c>
      <c r="T14" s="227"/>
      <c r="U14" s="227"/>
      <c r="V14" s="227"/>
      <c r="W14" s="227"/>
      <c r="Z14" s="228" t="s">
        <v>191</v>
      </c>
      <c r="AA14" s="229"/>
      <c r="AB14" s="230"/>
      <c r="AC14" s="216">
        <v>5</v>
      </c>
      <c r="AD14" s="216"/>
      <c r="AE14" s="216"/>
      <c r="AF14" s="216"/>
      <c r="AG14" s="216"/>
      <c r="AH14" s="216"/>
      <c r="AI14" s="216"/>
      <c r="AJ14" s="216"/>
      <c r="AK14" s="217"/>
      <c r="AL14" s="26"/>
      <c r="AM14" s="26"/>
      <c r="AO14" s="38"/>
      <c r="AP14" s="38"/>
      <c r="AV14" s="85"/>
      <c r="AW14" s="85"/>
      <c r="AX14" s="85"/>
    </row>
    <row r="15" spans="1:62"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76"/>
      <c r="O15" s="176"/>
      <c r="P15" s="176"/>
      <c r="Q15" s="214"/>
      <c r="R15" s="128" t="s">
        <v>3</v>
      </c>
      <c r="S15" s="227"/>
      <c r="T15" s="227"/>
      <c r="U15" s="227"/>
      <c r="V15" s="227"/>
      <c r="W15" s="227"/>
      <c r="Z15" s="228"/>
      <c r="AA15" s="229"/>
      <c r="AB15" s="230"/>
      <c r="AC15" s="216"/>
      <c r="AD15" s="216"/>
      <c r="AE15" s="216"/>
      <c r="AF15" s="216"/>
      <c r="AG15" s="216"/>
      <c r="AH15" s="216"/>
      <c r="AI15" s="216"/>
      <c r="AJ15" s="216"/>
      <c r="AK15" s="217"/>
      <c r="AL15" s="26"/>
      <c r="AM15" s="26"/>
      <c r="AO15" s="38"/>
      <c r="AP15" s="38"/>
      <c r="AV15" s="85"/>
      <c r="AW15" s="85"/>
      <c r="AX15" s="85"/>
    </row>
    <row r="16" spans="1:62">
      <c r="B16" s="26"/>
      <c r="C16" s="26"/>
      <c r="D16" s="26"/>
      <c r="E16" s="26"/>
      <c r="F16" s="2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V16" s="38"/>
      <c r="AW16" s="38"/>
      <c r="AX16" s="38"/>
      <c r="AY16" s="39"/>
      <c r="AZ16" s="39"/>
      <c r="BA16" s="39"/>
      <c r="BB16" s="40"/>
      <c r="BC16" s="40"/>
      <c r="BD16" s="40"/>
      <c r="BE16" s="41"/>
      <c r="BF16" s="41"/>
      <c r="BG16" s="41"/>
    </row>
    <row r="17" spans="2:59">
      <c r="B17" s="25" t="s">
        <v>111</v>
      </c>
    </row>
    <row r="18" spans="2:59">
      <c r="B18" s="191"/>
      <c r="C18" s="191"/>
      <c r="D18" s="191"/>
      <c r="E18" s="191"/>
      <c r="F18" s="191"/>
      <c r="G18" s="163" t="s">
        <v>237</v>
      </c>
      <c r="H18" s="164"/>
      <c r="I18" s="164"/>
      <c r="J18" s="164"/>
      <c r="K18" s="164"/>
      <c r="L18" s="178"/>
      <c r="M18" s="182" t="s">
        <v>238</v>
      </c>
      <c r="N18" s="164"/>
      <c r="O18" s="164"/>
      <c r="P18" s="164"/>
      <c r="Q18" s="164"/>
      <c r="R18" s="165"/>
      <c r="S18" s="163" t="s">
        <v>239</v>
      </c>
      <c r="T18" s="164"/>
      <c r="U18" s="164"/>
      <c r="V18" s="164"/>
      <c r="W18" s="164"/>
      <c r="X18" s="178"/>
      <c r="Y18" s="182" t="s">
        <v>240</v>
      </c>
      <c r="Z18" s="164"/>
      <c r="AA18" s="164"/>
      <c r="AB18" s="164"/>
      <c r="AC18" s="164"/>
      <c r="AD18" s="165"/>
      <c r="AE18" s="173" t="s">
        <v>57</v>
      </c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 t="s">
        <v>69</v>
      </c>
      <c r="AS18" s="173"/>
      <c r="AT18" s="173"/>
      <c r="AU18" s="173"/>
      <c r="AV18" s="173"/>
      <c r="AW18" s="173"/>
      <c r="AX18" s="173"/>
      <c r="AY18" s="173"/>
      <c r="AZ18" s="173"/>
      <c r="BA18" s="173"/>
      <c r="BB18" s="163" t="s">
        <v>56</v>
      </c>
      <c r="BC18" s="164"/>
      <c r="BD18" s="164"/>
      <c r="BE18" s="165"/>
      <c r="BF18" s="192" t="s">
        <v>130</v>
      </c>
      <c r="BG18" s="194"/>
    </row>
    <row r="19" spans="2:59">
      <c r="B19" s="191"/>
      <c r="C19" s="191"/>
      <c r="D19" s="191"/>
      <c r="E19" s="191"/>
      <c r="F19" s="191"/>
      <c r="G19" s="166"/>
      <c r="H19" s="167"/>
      <c r="I19" s="167"/>
      <c r="J19" s="167"/>
      <c r="K19" s="167"/>
      <c r="L19" s="179"/>
      <c r="M19" s="183"/>
      <c r="N19" s="167"/>
      <c r="O19" s="167"/>
      <c r="P19" s="167"/>
      <c r="Q19" s="167"/>
      <c r="R19" s="168"/>
      <c r="S19" s="166"/>
      <c r="T19" s="167"/>
      <c r="U19" s="167"/>
      <c r="V19" s="167"/>
      <c r="W19" s="167"/>
      <c r="X19" s="179"/>
      <c r="Y19" s="183"/>
      <c r="Z19" s="167"/>
      <c r="AA19" s="167"/>
      <c r="AB19" s="167"/>
      <c r="AC19" s="167"/>
      <c r="AD19" s="168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66"/>
      <c r="BC19" s="167"/>
      <c r="BD19" s="167"/>
      <c r="BE19" s="168"/>
      <c r="BF19" s="192"/>
      <c r="BG19" s="194"/>
    </row>
    <row r="20" spans="2:59">
      <c r="B20" s="177" t="s">
        <v>53</v>
      </c>
      <c r="C20" s="177"/>
      <c r="D20" s="177"/>
      <c r="E20" s="177"/>
      <c r="F20" s="177"/>
      <c r="G20" s="157"/>
      <c r="H20" s="158"/>
      <c r="I20" s="158"/>
      <c r="J20" s="158"/>
      <c r="K20" s="158"/>
      <c r="L20" s="184"/>
      <c r="M20" s="180"/>
      <c r="N20" s="158"/>
      <c r="O20" s="158"/>
      <c r="P20" s="158"/>
      <c r="Q20" s="158"/>
      <c r="R20" s="159"/>
      <c r="S20" s="157"/>
      <c r="T20" s="158"/>
      <c r="U20" s="158"/>
      <c r="V20" s="158"/>
      <c r="W20" s="158"/>
      <c r="X20" s="184"/>
      <c r="Y20" s="180"/>
      <c r="Z20" s="158"/>
      <c r="AA20" s="158"/>
      <c r="AB20" s="158"/>
      <c r="AC20" s="158"/>
      <c r="AD20" s="159"/>
      <c r="AE20" s="25" t="s">
        <v>62</v>
      </c>
      <c r="AF20" s="169"/>
      <c r="AG20" s="169"/>
      <c r="AH20" s="27"/>
      <c r="AI20" s="169"/>
      <c r="AJ20" s="169"/>
      <c r="AK20" s="169"/>
      <c r="AL20" s="225"/>
      <c r="AM20" s="225"/>
      <c r="AN20" s="225"/>
      <c r="AO20" s="225"/>
      <c r="AP20" s="225"/>
      <c r="AQ20" s="226"/>
      <c r="AR20" s="203"/>
      <c r="AS20" s="204"/>
      <c r="AT20" s="206" t="s">
        <v>61</v>
      </c>
      <c r="AU20" s="202"/>
      <c r="AV20" s="203"/>
      <c r="AW20" s="204"/>
      <c r="AX20" s="206" t="s">
        <v>61</v>
      </c>
      <c r="AY20" s="202"/>
      <c r="AZ20" s="203"/>
      <c r="BA20" s="203"/>
      <c r="BB20" s="210"/>
      <c r="BC20" s="211"/>
      <c r="BD20" s="231" t="s">
        <v>102</v>
      </c>
      <c r="BE20" s="232"/>
      <c r="BF20" s="223"/>
      <c r="BG20" s="224"/>
    </row>
    <row r="21" spans="2:59">
      <c r="B21" s="177"/>
      <c r="C21" s="177"/>
      <c r="D21" s="177"/>
      <c r="E21" s="177"/>
      <c r="F21" s="177"/>
      <c r="G21" s="160"/>
      <c r="H21" s="161"/>
      <c r="I21" s="161"/>
      <c r="J21" s="161"/>
      <c r="K21" s="161"/>
      <c r="L21" s="185"/>
      <c r="M21" s="181"/>
      <c r="N21" s="161"/>
      <c r="O21" s="161"/>
      <c r="P21" s="161"/>
      <c r="Q21" s="161"/>
      <c r="R21" s="162"/>
      <c r="S21" s="160"/>
      <c r="T21" s="161"/>
      <c r="U21" s="161"/>
      <c r="V21" s="161"/>
      <c r="W21" s="161"/>
      <c r="X21" s="185"/>
      <c r="Y21" s="181"/>
      <c r="Z21" s="161"/>
      <c r="AA21" s="161"/>
      <c r="AB21" s="161"/>
      <c r="AC21" s="161"/>
      <c r="AD21" s="162"/>
      <c r="AE21" s="170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2"/>
      <c r="AR21" s="203"/>
      <c r="AS21" s="204"/>
      <c r="AT21" s="207"/>
      <c r="AU21" s="202"/>
      <c r="AV21" s="203"/>
      <c r="AW21" s="204"/>
      <c r="AX21" s="207"/>
      <c r="AY21" s="202"/>
      <c r="AZ21" s="203"/>
      <c r="BA21" s="203"/>
      <c r="BB21" s="210"/>
      <c r="BC21" s="211"/>
      <c r="BD21" s="231"/>
      <c r="BE21" s="232"/>
      <c r="BF21" s="223"/>
      <c r="BG21" s="224"/>
    </row>
    <row r="22" spans="2:59">
      <c r="B22" s="177" t="s">
        <v>54</v>
      </c>
      <c r="C22" s="177"/>
      <c r="D22" s="177"/>
      <c r="E22" s="177"/>
      <c r="F22" s="177"/>
      <c r="G22" s="157"/>
      <c r="H22" s="158"/>
      <c r="I22" s="158"/>
      <c r="J22" s="158"/>
      <c r="K22" s="158"/>
      <c r="L22" s="184"/>
      <c r="M22" s="180"/>
      <c r="N22" s="158"/>
      <c r="O22" s="158"/>
      <c r="P22" s="158"/>
      <c r="Q22" s="158"/>
      <c r="R22" s="159"/>
      <c r="S22" s="157"/>
      <c r="T22" s="158"/>
      <c r="U22" s="158"/>
      <c r="V22" s="158"/>
      <c r="W22" s="158"/>
      <c r="X22" s="184"/>
      <c r="Y22" s="180"/>
      <c r="Z22" s="158"/>
      <c r="AA22" s="158"/>
      <c r="AB22" s="158"/>
      <c r="AC22" s="158"/>
      <c r="AD22" s="159"/>
      <c r="AE22" s="25" t="s">
        <v>62</v>
      </c>
      <c r="AF22" s="169"/>
      <c r="AG22" s="169"/>
      <c r="AH22" s="27"/>
      <c r="AI22" s="169"/>
      <c r="AJ22" s="169"/>
      <c r="AK22" s="169"/>
      <c r="AL22" s="225"/>
      <c r="AM22" s="225"/>
      <c r="AN22" s="225"/>
      <c r="AO22" s="225"/>
      <c r="AP22" s="225"/>
      <c r="AQ22" s="226"/>
      <c r="AR22" s="203"/>
      <c r="AS22" s="204"/>
      <c r="AT22" s="206" t="s">
        <v>61</v>
      </c>
      <c r="AU22" s="202"/>
      <c r="AV22" s="203"/>
      <c r="AW22" s="204"/>
      <c r="AX22" s="206" t="s">
        <v>61</v>
      </c>
      <c r="AY22" s="202"/>
      <c r="AZ22" s="203"/>
      <c r="BA22" s="203"/>
      <c r="BB22" s="210"/>
      <c r="BC22" s="211"/>
      <c r="BD22" s="231" t="s">
        <v>102</v>
      </c>
      <c r="BE22" s="232"/>
      <c r="BF22" s="223"/>
      <c r="BG22" s="224"/>
    </row>
    <row r="23" spans="2:59">
      <c r="B23" s="177"/>
      <c r="C23" s="177"/>
      <c r="D23" s="177"/>
      <c r="E23" s="177"/>
      <c r="F23" s="177"/>
      <c r="G23" s="160"/>
      <c r="H23" s="161"/>
      <c r="I23" s="161"/>
      <c r="J23" s="161"/>
      <c r="K23" s="161"/>
      <c r="L23" s="185"/>
      <c r="M23" s="181"/>
      <c r="N23" s="161"/>
      <c r="O23" s="161"/>
      <c r="P23" s="161"/>
      <c r="Q23" s="161"/>
      <c r="R23" s="162"/>
      <c r="S23" s="160"/>
      <c r="T23" s="161"/>
      <c r="U23" s="161"/>
      <c r="V23" s="161"/>
      <c r="W23" s="161"/>
      <c r="X23" s="185"/>
      <c r="Y23" s="181"/>
      <c r="Z23" s="161"/>
      <c r="AA23" s="161"/>
      <c r="AB23" s="161"/>
      <c r="AC23" s="161"/>
      <c r="AD23" s="162"/>
      <c r="AE23" s="170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2"/>
      <c r="AR23" s="203"/>
      <c r="AS23" s="204"/>
      <c r="AT23" s="207"/>
      <c r="AU23" s="202"/>
      <c r="AV23" s="203"/>
      <c r="AW23" s="204"/>
      <c r="AX23" s="207"/>
      <c r="AY23" s="202"/>
      <c r="AZ23" s="203"/>
      <c r="BA23" s="203"/>
      <c r="BB23" s="210"/>
      <c r="BC23" s="211"/>
      <c r="BD23" s="231"/>
      <c r="BE23" s="232"/>
      <c r="BF23" s="223"/>
      <c r="BG23" s="224"/>
    </row>
    <row r="24" spans="2:59">
      <c r="B24" s="177" t="s">
        <v>55</v>
      </c>
      <c r="C24" s="177"/>
      <c r="D24" s="177"/>
      <c r="E24" s="177"/>
      <c r="F24" s="177"/>
      <c r="G24" s="157"/>
      <c r="H24" s="158"/>
      <c r="I24" s="158"/>
      <c r="J24" s="158"/>
      <c r="K24" s="158"/>
      <c r="L24" s="184"/>
      <c r="M24" s="180"/>
      <c r="N24" s="158"/>
      <c r="O24" s="158"/>
      <c r="P24" s="158"/>
      <c r="Q24" s="158"/>
      <c r="R24" s="159"/>
      <c r="S24" s="157"/>
      <c r="T24" s="158"/>
      <c r="U24" s="158"/>
      <c r="V24" s="158"/>
      <c r="W24" s="158"/>
      <c r="X24" s="184"/>
      <c r="Y24" s="180"/>
      <c r="Z24" s="158"/>
      <c r="AA24" s="158"/>
      <c r="AB24" s="158"/>
      <c r="AC24" s="158"/>
      <c r="AD24" s="159"/>
      <c r="AE24" s="25" t="s">
        <v>62</v>
      </c>
      <c r="AF24" s="169"/>
      <c r="AG24" s="169"/>
      <c r="AH24" s="27"/>
      <c r="AI24" s="169"/>
      <c r="AJ24" s="169"/>
      <c r="AK24" s="169"/>
      <c r="AL24" s="225"/>
      <c r="AM24" s="225"/>
      <c r="AN24" s="225"/>
      <c r="AO24" s="225"/>
      <c r="AP24" s="225"/>
      <c r="AQ24" s="226"/>
      <c r="AR24" s="203"/>
      <c r="AS24" s="204"/>
      <c r="AT24" s="206" t="s">
        <v>61</v>
      </c>
      <c r="AU24" s="202"/>
      <c r="AV24" s="203"/>
      <c r="AW24" s="204"/>
      <c r="AX24" s="206" t="s">
        <v>61</v>
      </c>
      <c r="AY24" s="202"/>
      <c r="AZ24" s="203"/>
      <c r="BA24" s="203"/>
      <c r="BB24" s="210"/>
      <c r="BC24" s="211"/>
      <c r="BD24" s="231" t="s">
        <v>102</v>
      </c>
      <c r="BE24" s="232"/>
      <c r="BF24" s="223"/>
      <c r="BG24" s="224"/>
    </row>
    <row r="25" spans="2:59">
      <c r="B25" s="177"/>
      <c r="C25" s="177"/>
      <c r="D25" s="177"/>
      <c r="E25" s="177"/>
      <c r="F25" s="177"/>
      <c r="G25" s="160"/>
      <c r="H25" s="161"/>
      <c r="I25" s="161"/>
      <c r="J25" s="161"/>
      <c r="K25" s="161"/>
      <c r="L25" s="185"/>
      <c r="M25" s="181"/>
      <c r="N25" s="161"/>
      <c r="O25" s="161"/>
      <c r="P25" s="161"/>
      <c r="Q25" s="161"/>
      <c r="R25" s="162"/>
      <c r="S25" s="160"/>
      <c r="T25" s="161"/>
      <c r="U25" s="161"/>
      <c r="V25" s="161"/>
      <c r="W25" s="161"/>
      <c r="X25" s="185"/>
      <c r="Y25" s="181"/>
      <c r="Z25" s="161"/>
      <c r="AA25" s="161"/>
      <c r="AB25" s="161"/>
      <c r="AC25" s="161"/>
      <c r="AD25" s="162"/>
      <c r="AE25" s="170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2"/>
      <c r="AR25" s="203"/>
      <c r="AS25" s="204"/>
      <c r="AT25" s="207"/>
      <c r="AU25" s="202"/>
      <c r="AV25" s="203"/>
      <c r="AW25" s="204"/>
      <c r="AX25" s="207"/>
      <c r="AY25" s="202"/>
      <c r="AZ25" s="203"/>
      <c r="BA25" s="203"/>
      <c r="BB25" s="210"/>
      <c r="BC25" s="211"/>
      <c r="BD25" s="231"/>
      <c r="BE25" s="232"/>
      <c r="BF25" s="223"/>
      <c r="BG25" s="224"/>
    </row>
    <row r="26" spans="2:59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2:59">
      <c r="B27" s="25" t="s">
        <v>110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2:59">
      <c r="B28" s="197"/>
      <c r="C28" s="198"/>
      <c r="D28" s="198"/>
      <c r="E28" s="198"/>
      <c r="F28" s="199"/>
      <c r="G28" s="177" t="s">
        <v>105</v>
      </c>
      <c r="H28" s="177"/>
      <c r="I28" s="177"/>
      <c r="J28" s="177"/>
      <c r="K28" s="177"/>
      <c r="L28" s="177" t="s">
        <v>72</v>
      </c>
      <c r="M28" s="177"/>
      <c r="N28" s="177"/>
      <c r="O28" s="177"/>
      <c r="P28" s="177"/>
      <c r="Q28" s="177"/>
      <c r="R28" s="177"/>
      <c r="S28" s="177"/>
      <c r="T28" s="177" t="s">
        <v>58</v>
      </c>
      <c r="U28" s="177"/>
      <c r="V28" s="177"/>
      <c r="W28" s="177"/>
      <c r="X28" s="177"/>
      <c r="Y28" s="177"/>
      <c r="Z28" s="177"/>
      <c r="AA28" s="177"/>
      <c r="AB28" s="177"/>
      <c r="AC28" s="177"/>
      <c r="AD28" s="26"/>
      <c r="AE28" s="26"/>
      <c r="AF28" s="26"/>
      <c r="AG28" s="26"/>
      <c r="AH28" s="26"/>
      <c r="AI28" s="26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2:59">
      <c r="B29" s="197"/>
      <c r="C29" s="198"/>
      <c r="D29" s="198"/>
      <c r="E29" s="198"/>
      <c r="F29" s="199"/>
      <c r="G29" s="177"/>
      <c r="H29" s="177"/>
      <c r="I29" s="177"/>
      <c r="J29" s="177"/>
      <c r="K29" s="177"/>
      <c r="L29" s="205" t="s">
        <v>59</v>
      </c>
      <c r="M29" s="200"/>
      <c r="N29" s="200"/>
      <c r="O29" s="200" t="s">
        <v>60</v>
      </c>
      <c r="P29" s="200"/>
      <c r="Q29" s="200"/>
      <c r="R29" s="200"/>
      <c r="S29" s="201"/>
      <c r="T29" s="205" t="s">
        <v>59</v>
      </c>
      <c r="U29" s="200"/>
      <c r="V29" s="200"/>
      <c r="W29" s="200"/>
      <c r="X29" s="200" t="s">
        <v>60</v>
      </c>
      <c r="Y29" s="200"/>
      <c r="Z29" s="200"/>
      <c r="AA29" s="200"/>
      <c r="AB29" s="200"/>
      <c r="AC29" s="201"/>
      <c r="AD29" s="26"/>
      <c r="AE29" s="26"/>
      <c r="AF29" s="26"/>
      <c r="AG29" s="26"/>
      <c r="AH29" s="26"/>
      <c r="AI29" s="26"/>
      <c r="AM29" s="27"/>
      <c r="AY29" s="36"/>
      <c r="BC29" s="36"/>
    </row>
    <row r="30" spans="2:59">
      <c r="B30" s="192" t="s">
        <v>53</v>
      </c>
      <c r="C30" s="193"/>
      <c r="D30" s="193"/>
      <c r="E30" s="193"/>
      <c r="F30" s="194"/>
      <c r="G30" s="186"/>
      <c r="H30" s="186"/>
      <c r="I30" s="186"/>
      <c r="J30" s="186"/>
      <c r="K30" s="186"/>
      <c r="L30" s="187"/>
      <c r="M30" s="188"/>
      <c r="N30" s="188"/>
      <c r="O30" s="189"/>
      <c r="P30" s="189"/>
      <c r="Q30" s="189"/>
      <c r="R30" s="189"/>
      <c r="S30" s="190"/>
      <c r="T30" s="195"/>
      <c r="U30" s="196"/>
      <c r="V30" s="196"/>
      <c r="W30" s="196"/>
      <c r="X30" s="189"/>
      <c r="Y30" s="189"/>
      <c r="Z30" s="189"/>
      <c r="AA30" s="189"/>
      <c r="AB30" s="189"/>
      <c r="AC30" s="190"/>
      <c r="AD30" s="26"/>
      <c r="AE30" s="26"/>
      <c r="AF30" s="26"/>
      <c r="AG30" s="26"/>
      <c r="AH30" s="26"/>
      <c r="AI30" s="26"/>
    </row>
    <row r="31" spans="2:59">
      <c r="B31" s="192"/>
      <c r="C31" s="193"/>
      <c r="D31" s="193"/>
      <c r="E31" s="193"/>
      <c r="F31" s="194"/>
      <c r="G31" s="186"/>
      <c r="H31" s="186"/>
      <c r="I31" s="186"/>
      <c r="J31" s="186"/>
      <c r="K31" s="186"/>
      <c r="L31" s="187"/>
      <c r="M31" s="188"/>
      <c r="N31" s="188"/>
      <c r="O31" s="189"/>
      <c r="P31" s="189"/>
      <c r="Q31" s="189"/>
      <c r="R31" s="189"/>
      <c r="S31" s="190"/>
      <c r="T31" s="195"/>
      <c r="U31" s="196"/>
      <c r="V31" s="196"/>
      <c r="W31" s="196"/>
      <c r="X31" s="189"/>
      <c r="Y31" s="189"/>
      <c r="Z31" s="189"/>
      <c r="AA31" s="189"/>
      <c r="AB31" s="189"/>
      <c r="AC31" s="190"/>
      <c r="AD31" s="26"/>
      <c r="AE31" s="26"/>
      <c r="AF31" s="26"/>
      <c r="AG31" s="26"/>
      <c r="AH31" s="26"/>
      <c r="AI31" s="26"/>
      <c r="AM31" s="27"/>
    </row>
    <row r="32" spans="2:59">
      <c r="B32" s="192" t="s">
        <v>54</v>
      </c>
      <c r="C32" s="193"/>
      <c r="D32" s="193"/>
      <c r="E32" s="193"/>
      <c r="F32" s="194"/>
      <c r="G32" s="186"/>
      <c r="H32" s="186"/>
      <c r="I32" s="186"/>
      <c r="J32" s="186"/>
      <c r="K32" s="186"/>
      <c r="L32" s="187"/>
      <c r="M32" s="188"/>
      <c r="N32" s="188"/>
      <c r="O32" s="189"/>
      <c r="P32" s="189"/>
      <c r="Q32" s="189"/>
      <c r="R32" s="189"/>
      <c r="S32" s="190"/>
      <c r="T32" s="195"/>
      <c r="U32" s="196"/>
      <c r="V32" s="196"/>
      <c r="W32" s="196"/>
      <c r="X32" s="189"/>
      <c r="Y32" s="189"/>
      <c r="Z32" s="189"/>
      <c r="AA32" s="189"/>
      <c r="AB32" s="189"/>
      <c r="AC32" s="190"/>
      <c r="AD32" s="26"/>
      <c r="AE32" s="26"/>
      <c r="AF32" s="26"/>
      <c r="AG32" s="26"/>
      <c r="AH32" s="26"/>
      <c r="AI32" s="26"/>
    </row>
    <row r="33" spans="2:54">
      <c r="B33" s="192"/>
      <c r="C33" s="193"/>
      <c r="D33" s="193"/>
      <c r="E33" s="193"/>
      <c r="F33" s="194"/>
      <c r="G33" s="186"/>
      <c r="H33" s="186"/>
      <c r="I33" s="186"/>
      <c r="J33" s="186"/>
      <c r="K33" s="186"/>
      <c r="L33" s="187"/>
      <c r="M33" s="188"/>
      <c r="N33" s="188"/>
      <c r="O33" s="189"/>
      <c r="P33" s="189"/>
      <c r="Q33" s="189"/>
      <c r="R33" s="189"/>
      <c r="S33" s="190"/>
      <c r="T33" s="195"/>
      <c r="U33" s="196"/>
      <c r="V33" s="196"/>
      <c r="W33" s="196"/>
      <c r="X33" s="189"/>
      <c r="Y33" s="189"/>
      <c r="Z33" s="189"/>
      <c r="AA33" s="189"/>
      <c r="AB33" s="189"/>
      <c r="AC33" s="190"/>
      <c r="AM33" s="27"/>
    </row>
    <row r="34" spans="2:54">
      <c r="B34" s="192" t="s">
        <v>55</v>
      </c>
      <c r="C34" s="193"/>
      <c r="D34" s="193"/>
      <c r="E34" s="193"/>
      <c r="F34" s="194"/>
      <c r="G34" s="186"/>
      <c r="H34" s="186"/>
      <c r="I34" s="186"/>
      <c r="J34" s="186"/>
      <c r="K34" s="186"/>
      <c r="L34" s="187"/>
      <c r="M34" s="188"/>
      <c r="N34" s="188"/>
      <c r="O34" s="189"/>
      <c r="P34" s="189"/>
      <c r="Q34" s="189"/>
      <c r="R34" s="189"/>
      <c r="S34" s="190"/>
      <c r="T34" s="195"/>
      <c r="U34" s="196"/>
      <c r="V34" s="196"/>
      <c r="W34" s="196"/>
      <c r="X34" s="189"/>
      <c r="Y34" s="189"/>
      <c r="Z34" s="189"/>
      <c r="AA34" s="189"/>
      <c r="AB34" s="189"/>
      <c r="AC34" s="190"/>
    </row>
    <row r="35" spans="2:54">
      <c r="B35" s="192"/>
      <c r="C35" s="193"/>
      <c r="D35" s="193"/>
      <c r="E35" s="193"/>
      <c r="F35" s="194"/>
      <c r="G35" s="186"/>
      <c r="H35" s="186"/>
      <c r="I35" s="186"/>
      <c r="J35" s="186"/>
      <c r="K35" s="186"/>
      <c r="L35" s="187"/>
      <c r="M35" s="188"/>
      <c r="N35" s="188"/>
      <c r="O35" s="189"/>
      <c r="P35" s="189"/>
      <c r="Q35" s="189"/>
      <c r="R35" s="189"/>
      <c r="S35" s="190"/>
      <c r="T35" s="195"/>
      <c r="U35" s="196"/>
      <c r="V35" s="196"/>
      <c r="W35" s="196"/>
      <c r="X35" s="189"/>
      <c r="Y35" s="189"/>
      <c r="Z35" s="189"/>
      <c r="AA35" s="189"/>
      <c r="AB35" s="189"/>
      <c r="AC35" s="190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2:54">
      <c r="B36" s="26"/>
      <c r="C36" s="26"/>
      <c r="D36" s="26"/>
      <c r="E36" s="26"/>
      <c r="F36" s="26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2:54">
      <c r="B37" s="25" t="s">
        <v>97</v>
      </c>
      <c r="AJ37" s="26"/>
      <c r="AK37" s="26"/>
      <c r="AL37" s="26"/>
      <c r="AM37" s="26"/>
      <c r="AN37" s="26"/>
      <c r="AO37" s="26"/>
    </row>
    <row r="38" spans="2:54">
      <c r="B38" s="191"/>
      <c r="C38" s="191"/>
      <c r="D38" s="191"/>
      <c r="E38" s="191"/>
      <c r="F38" s="191"/>
      <c r="G38" s="163" t="s">
        <v>74</v>
      </c>
      <c r="H38" s="164"/>
      <c r="I38" s="164"/>
      <c r="J38" s="164"/>
      <c r="K38" s="164"/>
      <c r="L38" s="178"/>
      <c r="M38" s="182" t="s">
        <v>73</v>
      </c>
      <c r="N38" s="164"/>
      <c r="O38" s="164"/>
      <c r="P38" s="164"/>
      <c r="Q38" s="164"/>
      <c r="R38" s="165"/>
      <c r="S38" s="163" t="s">
        <v>85</v>
      </c>
      <c r="T38" s="164"/>
      <c r="U38" s="164"/>
      <c r="V38" s="164"/>
      <c r="W38" s="164"/>
      <c r="X38" s="178"/>
      <c r="Y38" s="182" t="s">
        <v>86</v>
      </c>
      <c r="Z38" s="164"/>
      <c r="AA38" s="164"/>
      <c r="AB38" s="164"/>
      <c r="AC38" s="164"/>
      <c r="AD38" s="165"/>
      <c r="AE38" s="173" t="s">
        <v>83</v>
      </c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 t="s">
        <v>69</v>
      </c>
      <c r="AS38" s="173"/>
      <c r="AT38" s="173"/>
      <c r="AU38" s="173"/>
      <c r="AV38" s="173"/>
      <c r="AW38" s="173"/>
      <c r="AX38" s="173"/>
      <c r="AY38" s="173"/>
      <c r="AZ38" s="173"/>
      <c r="BA38" s="173"/>
      <c r="BB38" s="33"/>
    </row>
    <row r="39" spans="2:54">
      <c r="B39" s="191"/>
      <c r="C39" s="191"/>
      <c r="D39" s="191"/>
      <c r="E39" s="191"/>
      <c r="F39" s="191"/>
      <c r="G39" s="166"/>
      <c r="H39" s="167"/>
      <c r="I39" s="167"/>
      <c r="J39" s="167"/>
      <c r="K39" s="167"/>
      <c r="L39" s="179"/>
      <c r="M39" s="183"/>
      <c r="N39" s="167"/>
      <c r="O39" s="167"/>
      <c r="P39" s="167"/>
      <c r="Q39" s="167"/>
      <c r="R39" s="168"/>
      <c r="S39" s="166"/>
      <c r="T39" s="167"/>
      <c r="U39" s="167"/>
      <c r="V39" s="167"/>
      <c r="W39" s="167"/>
      <c r="X39" s="179"/>
      <c r="Y39" s="183"/>
      <c r="Z39" s="167"/>
      <c r="AA39" s="167"/>
      <c r="AB39" s="167"/>
      <c r="AC39" s="167"/>
      <c r="AD39" s="168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33"/>
    </row>
    <row r="40" spans="2:54">
      <c r="B40" s="177" t="s">
        <v>71</v>
      </c>
      <c r="C40" s="177"/>
      <c r="D40" s="177"/>
      <c r="E40" s="177"/>
      <c r="F40" s="177"/>
      <c r="G40" s="157"/>
      <c r="H40" s="158"/>
      <c r="I40" s="158"/>
      <c r="J40" s="158"/>
      <c r="K40" s="158"/>
      <c r="L40" s="184"/>
      <c r="M40" s="180"/>
      <c r="N40" s="158"/>
      <c r="O40" s="158"/>
      <c r="P40" s="158"/>
      <c r="Q40" s="158"/>
      <c r="R40" s="159"/>
      <c r="S40" s="157"/>
      <c r="T40" s="158"/>
      <c r="U40" s="158"/>
      <c r="V40" s="158"/>
      <c r="W40" s="158"/>
      <c r="X40" s="184"/>
      <c r="Y40" s="180"/>
      <c r="Z40" s="158"/>
      <c r="AA40" s="158"/>
      <c r="AB40" s="158"/>
      <c r="AC40" s="158"/>
      <c r="AD40" s="159"/>
      <c r="AE40" s="208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3"/>
      <c r="AS40" s="204"/>
      <c r="AT40" s="206" t="s">
        <v>61</v>
      </c>
      <c r="AU40" s="202"/>
      <c r="AV40" s="203"/>
      <c r="AW40" s="204"/>
      <c r="AX40" s="206" t="s">
        <v>61</v>
      </c>
      <c r="AY40" s="202"/>
      <c r="AZ40" s="203"/>
      <c r="BA40" s="203"/>
      <c r="BB40" s="33"/>
    </row>
    <row r="41" spans="2:54">
      <c r="B41" s="177"/>
      <c r="C41" s="177"/>
      <c r="D41" s="177"/>
      <c r="E41" s="177"/>
      <c r="F41" s="177"/>
      <c r="G41" s="160"/>
      <c r="H41" s="161"/>
      <c r="I41" s="161"/>
      <c r="J41" s="161"/>
      <c r="K41" s="161"/>
      <c r="L41" s="185"/>
      <c r="M41" s="181"/>
      <c r="N41" s="161"/>
      <c r="O41" s="161"/>
      <c r="P41" s="161"/>
      <c r="Q41" s="161"/>
      <c r="R41" s="162"/>
      <c r="S41" s="160"/>
      <c r="T41" s="161"/>
      <c r="U41" s="161"/>
      <c r="V41" s="161"/>
      <c r="W41" s="161"/>
      <c r="X41" s="185"/>
      <c r="Y41" s="181"/>
      <c r="Z41" s="161"/>
      <c r="AA41" s="161"/>
      <c r="AB41" s="161"/>
      <c r="AC41" s="161"/>
      <c r="AD41" s="162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3"/>
      <c r="AS41" s="204"/>
      <c r="AT41" s="207"/>
      <c r="AU41" s="202"/>
      <c r="AV41" s="203"/>
      <c r="AW41" s="204"/>
      <c r="AX41" s="207"/>
      <c r="AY41" s="202"/>
      <c r="AZ41" s="203"/>
      <c r="BA41" s="203"/>
      <c r="BB41" s="33"/>
    </row>
    <row r="42" spans="2:54" ht="13.5" customHeight="1">
      <c r="B42" s="177" t="s">
        <v>70</v>
      </c>
      <c r="C42" s="177"/>
      <c r="D42" s="177"/>
      <c r="E42" s="177"/>
      <c r="F42" s="177"/>
      <c r="G42" s="157"/>
      <c r="H42" s="158"/>
      <c r="I42" s="158"/>
      <c r="J42" s="158"/>
      <c r="K42" s="158"/>
      <c r="L42" s="184"/>
      <c r="M42" s="180"/>
      <c r="N42" s="158"/>
      <c r="O42" s="158"/>
      <c r="P42" s="158"/>
      <c r="Q42" s="158"/>
      <c r="R42" s="159"/>
      <c r="S42" s="157"/>
      <c r="T42" s="158"/>
      <c r="U42" s="158"/>
      <c r="V42" s="158"/>
      <c r="W42" s="158"/>
      <c r="X42" s="184"/>
      <c r="Y42" s="180"/>
      <c r="Z42" s="158"/>
      <c r="AA42" s="158"/>
      <c r="AB42" s="158"/>
      <c r="AC42" s="158"/>
      <c r="AD42" s="159"/>
      <c r="AE42" s="28"/>
      <c r="AF42" s="29"/>
      <c r="AG42" s="29"/>
      <c r="AH42" s="30"/>
      <c r="AI42" s="29"/>
      <c r="AJ42" s="29"/>
      <c r="AK42" s="29"/>
      <c r="AL42" s="29"/>
      <c r="AM42" s="29"/>
      <c r="AN42" s="29"/>
      <c r="AO42" s="29"/>
      <c r="AP42" s="29"/>
      <c r="AQ42" s="29"/>
      <c r="AR42" s="31"/>
      <c r="AS42" s="31"/>
      <c r="AT42" s="32"/>
      <c r="AU42" s="31"/>
      <c r="AV42" s="31"/>
      <c r="AW42" s="31"/>
      <c r="AX42" s="32"/>
      <c r="AY42" s="31"/>
      <c r="AZ42" s="31"/>
      <c r="BA42" s="31"/>
    </row>
    <row r="43" spans="2:54">
      <c r="B43" s="177"/>
      <c r="C43" s="177"/>
      <c r="D43" s="177"/>
      <c r="E43" s="177"/>
      <c r="F43" s="177"/>
      <c r="G43" s="160"/>
      <c r="H43" s="161"/>
      <c r="I43" s="161"/>
      <c r="J43" s="161"/>
      <c r="K43" s="161"/>
      <c r="L43" s="185"/>
      <c r="M43" s="181"/>
      <c r="N43" s="161"/>
      <c r="O43" s="161"/>
      <c r="P43" s="161"/>
      <c r="Q43" s="161"/>
      <c r="R43" s="162"/>
      <c r="S43" s="160"/>
      <c r="T43" s="161"/>
      <c r="U43" s="161"/>
      <c r="V43" s="161"/>
      <c r="W43" s="161"/>
      <c r="X43" s="185"/>
      <c r="Y43" s="181"/>
      <c r="Z43" s="161"/>
      <c r="AA43" s="161"/>
      <c r="AB43" s="161"/>
      <c r="AC43" s="161"/>
      <c r="AD43" s="162"/>
      <c r="AE43" s="33"/>
      <c r="AR43" s="34"/>
      <c r="AS43" s="34"/>
      <c r="AU43" s="34"/>
      <c r="AV43" s="34"/>
      <c r="AW43" s="34"/>
      <c r="AY43" s="34"/>
      <c r="AZ43" s="34"/>
      <c r="BA43" s="34"/>
    </row>
    <row r="44" spans="2:54">
      <c r="AJ44" s="26"/>
      <c r="AK44" s="26"/>
      <c r="AL44" s="36"/>
    </row>
    <row r="45" spans="2:54" ht="14.25">
      <c r="C45" s="125" t="s">
        <v>228</v>
      </c>
      <c r="D45" s="73"/>
      <c r="E45" s="72"/>
      <c r="F45" s="72"/>
    </row>
    <row r="46" spans="2:54" ht="19.5">
      <c r="C46" s="125" t="s">
        <v>229</v>
      </c>
      <c r="D46" s="73"/>
      <c r="E46" s="45"/>
      <c r="F46" s="45"/>
    </row>
    <row r="47" spans="2:54" ht="14.25">
      <c r="C47" s="124" t="s">
        <v>125</v>
      </c>
      <c r="D47" s="73"/>
      <c r="E47" s="45"/>
      <c r="F47" s="45"/>
    </row>
  </sheetData>
  <sheetProtection algorithmName="SHA-512" hashValue="Bss2d3PXKf7YdCbFPYNhGvGxyJAi54SFl6m0WkFcMLezV/cbIZdn8AvNycgkU0d3rLnlGaWXoPCY0BvPcvF0hw==" saltValue="1KRiFnSmRmEsUyVajSE+dw==" spinCount="100000" sheet="1" objects="1" scenarios="1"/>
  <mergeCells count="141">
    <mergeCell ref="BF18:BG19"/>
    <mergeCell ref="BF20:BG21"/>
    <mergeCell ref="BF22:BG23"/>
    <mergeCell ref="BF24:BG25"/>
    <mergeCell ref="AL24:AQ24"/>
    <mergeCell ref="AL22:AQ22"/>
    <mergeCell ref="AL20:AQ20"/>
    <mergeCell ref="S20:X21"/>
    <mergeCell ref="S14:W15"/>
    <mergeCell ref="Z14:AB15"/>
    <mergeCell ref="BB24:BC25"/>
    <mergeCell ref="BD24:BE25"/>
    <mergeCell ref="BD22:BE23"/>
    <mergeCell ref="BD20:BE21"/>
    <mergeCell ref="AR18:BA19"/>
    <mergeCell ref="AR20:AS21"/>
    <mergeCell ref="AT20:AT21"/>
    <mergeCell ref="AU20:AW21"/>
    <mergeCell ref="AF6:AJ7"/>
    <mergeCell ref="BB20:BC21"/>
    <mergeCell ref="AX20:AX21"/>
    <mergeCell ref="AY20:BA21"/>
    <mergeCell ref="M20:R21"/>
    <mergeCell ref="AF20:AG20"/>
    <mergeCell ref="M24:R25"/>
    <mergeCell ref="N12:R13"/>
    <mergeCell ref="N14:Q14"/>
    <mergeCell ref="N15:Q15"/>
    <mergeCell ref="Z13:AB13"/>
    <mergeCell ref="Z12:AK12"/>
    <mergeCell ref="M8:W9"/>
    <mergeCell ref="BB18:BE19"/>
    <mergeCell ref="AC13:AE13"/>
    <mergeCell ref="AF13:AH13"/>
    <mergeCell ref="AI13:AK13"/>
    <mergeCell ref="AC14:AE15"/>
    <mergeCell ref="AF14:AH15"/>
    <mergeCell ref="AI14:AK15"/>
    <mergeCell ref="BB22:BC23"/>
    <mergeCell ref="AX22:AX23"/>
    <mergeCell ref="AY22:BA23"/>
    <mergeCell ref="AF8:AJ9"/>
    <mergeCell ref="AX40:AX41"/>
    <mergeCell ref="AY40:BA41"/>
    <mergeCell ref="AX24:AX25"/>
    <mergeCell ref="AY24:BA25"/>
    <mergeCell ref="Y24:AD25"/>
    <mergeCell ref="AE40:AQ41"/>
    <mergeCell ref="AI22:AK22"/>
    <mergeCell ref="AE23:AQ23"/>
    <mergeCell ref="AR22:AS23"/>
    <mergeCell ref="AT22:AT23"/>
    <mergeCell ref="AU22:AW23"/>
    <mergeCell ref="AU24:AW25"/>
    <mergeCell ref="AR24:AS25"/>
    <mergeCell ref="AT24:AT25"/>
    <mergeCell ref="T28:AC28"/>
    <mergeCell ref="B30:F31"/>
    <mergeCell ref="T30:W31"/>
    <mergeCell ref="AU40:AW41"/>
    <mergeCell ref="T29:W29"/>
    <mergeCell ref="X29:AC29"/>
    <mergeCell ref="L30:N31"/>
    <mergeCell ref="O30:S31"/>
    <mergeCell ref="G32:K33"/>
    <mergeCell ref="AR38:BA39"/>
    <mergeCell ref="O32:S33"/>
    <mergeCell ref="B32:F33"/>
    <mergeCell ref="AT40:AT41"/>
    <mergeCell ref="AE38:AQ39"/>
    <mergeCell ref="AR40:AS41"/>
    <mergeCell ref="X30:AC31"/>
    <mergeCell ref="G30:K31"/>
    <mergeCell ref="T32:W33"/>
    <mergeCell ref="X32:AC33"/>
    <mergeCell ref="L32:N33"/>
    <mergeCell ref="B40:F41"/>
    <mergeCell ref="G40:L41"/>
    <mergeCell ref="M40:R41"/>
    <mergeCell ref="S40:X41"/>
    <mergeCell ref="L29:N29"/>
    <mergeCell ref="G28:K29"/>
    <mergeCell ref="B28:F29"/>
    <mergeCell ref="B18:F19"/>
    <mergeCell ref="G18:L19"/>
    <mergeCell ref="M18:R19"/>
    <mergeCell ref="B20:F21"/>
    <mergeCell ref="B24:F25"/>
    <mergeCell ref="G24:L25"/>
    <mergeCell ref="O29:S29"/>
    <mergeCell ref="L28:S28"/>
    <mergeCell ref="S24:X25"/>
    <mergeCell ref="G20:L21"/>
    <mergeCell ref="G13:M13"/>
    <mergeCell ref="M6:W7"/>
    <mergeCell ref="B42:F43"/>
    <mergeCell ref="G42:L43"/>
    <mergeCell ref="M42:R43"/>
    <mergeCell ref="S42:X43"/>
    <mergeCell ref="Y42:AD43"/>
    <mergeCell ref="G34:K35"/>
    <mergeCell ref="L34:N35"/>
    <mergeCell ref="O34:S35"/>
    <mergeCell ref="B38:F39"/>
    <mergeCell ref="G38:L39"/>
    <mergeCell ref="M38:R39"/>
    <mergeCell ref="S38:X39"/>
    <mergeCell ref="Y38:AD39"/>
    <mergeCell ref="B34:F35"/>
    <mergeCell ref="X34:AC35"/>
    <mergeCell ref="T34:W35"/>
    <mergeCell ref="Y40:AD41"/>
    <mergeCell ref="B14:F15"/>
    <mergeCell ref="G14:M15"/>
    <mergeCell ref="B22:F23"/>
    <mergeCell ref="G22:L23"/>
    <mergeCell ref="M22:R23"/>
    <mergeCell ref="AK2:AR2"/>
    <mergeCell ref="AS2:BI2"/>
    <mergeCell ref="B8:L9"/>
    <mergeCell ref="X6:AE7"/>
    <mergeCell ref="X8:AE9"/>
    <mergeCell ref="AF24:AG24"/>
    <mergeCell ref="AI24:AK24"/>
    <mergeCell ref="AE25:AQ25"/>
    <mergeCell ref="AE18:AQ19"/>
    <mergeCell ref="AK8:AP8"/>
    <mergeCell ref="AK9:AP9"/>
    <mergeCell ref="AK6:AP7"/>
    <mergeCell ref="B6:L7"/>
    <mergeCell ref="AE21:AQ21"/>
    <mergeCell ref="AF22:AG22"/>
    <mergeCell ref="S18:X19"/>
    <mergeCell ref="Y22:AD23"/>
    <mergeCell ref="Y20:AD21"/>
    <mergeCell ref="Y18:AD19"/>
    <mergeCell ref="S22:X23"/>
    <mergeCell ref="AI20:AK20"/>
    <mergeCell ref="B12:F13"/>
    <mergeCell ref="G12:M12"/>
    <mergeCell ref="S12:W13"/>
  </mergeCells>
  <phoneticPr fontId="11"/>
  <dataValidations count="18">
    <dataValidation type="list" allowBlank="1" showInputMessage="1" showErrorMessage="1" promptTitle="都道府県" prompt="チームが主に活動する都道府県を選択してください。" sqref="B14:F15" xr:uid="{00000000-0002-0000-01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allowBlank="1" showInputMessage="1" showErrorMessage="1" prompt="正式チーム名称の読みをカタカナで入力してください。" sqref="M8:W9" xr:uid="{00000000-0002-0000-0100-000003000000}"/>
    <dataValidation allowBlank="1" showInputMessage="1" showErrorMessage="1" prompt="正式チーム名称を入力してください。" sqref="B8:L9" xr:uid="{00000000-0002-0000-0100-000004000000}"/>
    <dataValidation type="whole" imeMode="off" allowBlank="1" showInputMessage="1" showErrorMessage="1" prompt="1～12の数値で入力してください。" sqref="AF14:AH15" xr:uid="{00000000-0002-0000-0100-000005000000}">
      <formula1>1</formula1>
      <formula2>12</formula2>
    </dataValidation>
    <dataValidation type="whole" imeMode="off" allowBlank="1" showInputMessage="1" showErrorMessage="1" prompt="1～31の数値で入力してください。" sqref="AI14:AK15" xr:uid="{00000000-0002-0000-0100-000006000000}">
      <formula1>1</formula1>
      <formula2>31</formula2>
    </dataValidation>
    <dataValidation type="whole" imeMode="off" allowBlank="1" showInputMessage="1" showErrorMessage="1" prompt="1以上の数値で入力してください。" sqref="BB20:BC25" xr:uid="{00000000-0002-0000-0100-000007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K8:AP9" xr:uid="{00000000-0002-0000-0100-000008000000}">
      <formula1>AND(INT(AK8)=AK8,LEN(AK8)=9)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G30:K35" xr:uid="{00000000-0002-0000-0100-000009000000}">
      <formula1>AND(INT(G30)=G30,LEN(G30)=9)</formula1>
    </dataValidation>
    <dataValidation imeMode="on" allowBlank="1" showInputMessage="1" showErrorMessage="1" sqref="G20:AD25 G40:AD43" xr:uid="{00000000-0002-0000-0100-00000A000000}"/>
    <dataValidation imeMode="off" allowBlank="1" showInputMessage="1" showErrorMessage="1" sqref="AR40:AS41 AU40:AW41 AY40:BA41 AY20:BA25 AU20:AW25 AR20:AS25 AF20:AG20 AI20:AK20 AI22:AK22 AF22:AG22 AF24:AG24 AI24:AK24 Z14:AE15" xr:uid="{00000000-0002-0000-0100-00000B000000}"/>
    <dataValidation imeMode="off" allowBlank="1" showInputMessage="1" showErrorMessage="1" prompt="すぐに連絡のつくメールアドレスを入力してください。" sqref="AE40:AQ41" xr:uid="{00000000-0002-0000-0100-00000C000000}"/>
    <dataValidation type="list" allowBlank="1" showInputMessage="1" showErrorMessage="1" prompt="所属する支部を選択してください。_x000a_シードチームは「シード」を選択してください。" sqref="AV14:AX14" xr:uid="{00000000-0002-0000-0100-00000D000000}">
      <formula1>"1支部,2支部,3支部,4支部,5支部,6支部,7支部,8支部,シード"</formula1>
    </dataValidation>
    <dataValidation type="whole" allowBlank="1" showInputMessage="1" showErrorMessage="1" sqref="AY10:BA10 AY16:BA16" xr:uid="{00000000-0002-0000-0100-00000E000000}">
      <formula1>1</formula1>
      <formula2>12</formula2>
    </dataValidation>
    <dataValidation type="whole" allowBlank="1" showInputMessage="1" showErrorMessage="1" sqref="BB10:BD10 BB16:BD16" xr:uid="{00000000-0002-0000-0100-00000F000000}">
      <formula1>1</formula1>
      <formula2>31</formula2>
    </dataValidation>
    <dataValidation type="whole" allowBlank="1" showInputMessage="1" showErrorMessage="1" sqref="BE10:BG10 BE16:BG16" xr:uid="{00000000-0002-0000-0100-000010000000}">
      <formula1>1</formula1>
      <formula2>99</formula2>
    </dataValidation>
    <dataValidation allowBlank="1" showInputMessage="1" showErrorMessage="1" promptTitle="所属地区" prompt="所在地を入力したら自動で表示されます。" sqref="S14:W15" xr:uid="{00000000-0002-0000-0100-000011000000}"/>
    <dataValidation type="list" allowBlank="1" showInputMessage="1" showErrorMessage="1" sqref="AD11:AG11" xr:uid="{00000000-0002-0000-0100-000012000000}">
      <formula1>"女子,男子,混合"</formula1>
    </dataValidation>
    <dataValidation allowBlank="1" showInputMessage="1" showErrorMessage="1" prompt="JR線の最寄り駅を入力してください。" sqref="N14:Q15" xr:uid="{00000000-0002-0000-0100-000013000000}"/>
  </dataValidations>
  <hyperlinks>
    <hyperlink ref="AS2" r:id="rId1" xr:uid="{8AB4C952-587F-4BB2-9AFB-4C526B334638}"/>
  </hyperlinks>
  <pageMargins left="0.25" right="0.25" top="0.75" bottom="0.75" header="0.3" footer="0.3"/>
  <pageSetup paperSize="9" orientation="landscape" r:id="rId2"/>
  <rowBreaks count="1" manualBreakCount="1">
    <brk id="36" min="1" max="58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所在地" prompt="チームが主に活動する市区町村群を入力してください。" xr:uid="{00000000-0002-0000-0100-000014000000}">
          <x14:formula1>
            <xm:f>OFFSET(管理者用!$E$6,,,COUNTA(管理者用!$E$6:$E$58))</xm:f>
          </x14:formula1>
          <xm:sqref>G14:M15</xm:sqref>
        </x14:dataValidation>
        <x14:dataValidation type="list" allowBlank="1" showInputMessage="1" showErrorMessage="1" xr:uid="{00000000-0002-0000-0100-000015000000}">
          <x14:formula1>
            <xm:f>OFFSET(管理者用!$C$6,,,COUNTA(管理者用!$C$6:$C$10))</xm:f>
          </x14:formula1>
          <xm:sqref>BF20:BG25</xm:sqref>
        </x14:dataValidation>
        <x14:dataValidation type="list" allowBlank="1" showInputMessage="1" showErrorMessage="1" prompt="エントリーするカテゴリーを選択してください。" xr:uid="{00000000-0002-0000-0100-000016000000}">
          <x14:formula1>
            <xm:f>OFFSET(管理者用!$A$6,,,COUNTA(管理者用!$A6:$A10))</xm:f>
          </x14:formula1>
          <xm:sqref>AF8:AJ9</xm:sqref>
        </x14:dataValidation>
        <x14:dataValidation type="textLength" allowBlank="1" showInputMessage="1" showErrorMessage="1" errorTitle="入力桁数オーバー" error="文字数を減らしてください。" prompt="表記チーム名称を６文字以内で入力してください。_x000a_主にオーダー表やプログラムなどに記載されます。" xr:uid="{00000000-0002-0000-0100-000017000000}">
          <x14:formula1>
            <xm:f>1</xm:f>
          </x14:formula1>
          <x14:formula2>
            <xm:f>管理者用!K6</xm:f>
          </x14:formula2>
          <xm:sqref>X8</xm:sqref>
        </x14:dataValidation>
        <x14:dataValidation type="list" allowBlank="1" showInputMessage="1" showErrorMessage="1" xr:uid="{D2DC37FB-AC42-4A57-811C-F09DE8508D70}">
          <x14:formula1>
            <xm:f>OFFSET(管理者用!$M$6,,,COUNTA(管理者用!$M$6:$M$10))</xm:f>
          </x14:formula1>
          <xm:sqref>L30:N35</xm:sqref>
        </x14:dataValidation>
        <x14:dataValidation type="list" allowBlank="1" showInputMessage="1" showErrorMessage="1" xr:uid="{1DDEBE3D-850D-4002-83F3-CF99B598CBBC}">
          <x14:formula1>
            <xm:f>OFFSET(管理者用!$O$6,,,COUNTA(管理者用!$O$6:$O$10))</xm:f>
          </x14:formula1>
          <xm:sqref>T30:W35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4"/>
  </sheetPr>
  <dimension ref="B2:AX31"/>
  <sheetViews>
    <sheetView showGridLines="0" zoomScaleNormal="100" zoomScaleSheetLayoutView="100" workbookViewId="0">
      <selection activeCell="B5" sqref="B5:C6"/>
    </sheetView>
  </sheetViews>
  <sheetFormatPr defaultColWidth="2.5" defaultRowHeight="13.5"/>
  <cols>
    <col min="1" max="16384" width="2.5" style="25"/>
  </cols>
  <sheetData>
    <row r="2" spans="2:50">
      <c r="B2" s="25" t="s">
        <v>99</v>
      </c>
    </row>
    <row r="3" spans="2:50" ht="13.5" customHeight="1">
      <c r="B3" s="236" t="s">
        <v>50</v>
      </c>
      <c r="C3" s="236"/>
      <c r="D3" s="238" t="s">
        <v>74</v>
      </c>
      <c r="E3" s="239"/>
      <c r="F3" s="239"/>
      <c r="G3" s="239"/>
      <c r="H3" s="239"/>
      <c r="I3" s="239"/>
      <c r="J3" s="239" t="s">
        <v>73</v>
      </c>
      <c r="K3" s="239"/>
      <c r="L3" s="239"/>
      <c r="M3" s="239"/>
      <c r="N3" s="239"/>
      <c r="O3" s="242"/>
      <c r="P3" s="238" t="s">
        <v>100</v>
      </c>
      <c r="Q3" s="239"/>
      <c r="R3" s="239"/>
      <c r="S3" s="239"/>
      <c r="T3" s="239"/>
      <c r="U3" s="239"/>
      <c r="V3" s="239" t="s">
        <v>101</v>
      </c>
      <c r="W3" s="239"/>
      <c r="X3" s="239"/>
      <c r="Y3" s="239"/>
      <c r="Z3" s="239"/>
      <c r="AA3" s="242"/>
      <c r="AB3" s="173" t="s">
        <v>51</v>
      </c>
      <c r="AC3" s="173"/>
      <c r="AD3" s="173" t="s">
        <v>52</v>
      </c>
      <c r="AE3" s="173"/>
      <c r="AF3" s="173" t="s">
        <v>105</v>
      </c>
      <c r="AG3" s="173"/>
      <c r="AH3" s="173"/>
      <c r="AI3" s="173"/>
      <c r="AJ3" s="173"/>
      <c r="AK3" s="192" t="s">
        <v>76</v>
      </c>
      <c r="AL3" s="193"/>
      <c r="AM3" s="194"/>
      <c r="AN3" s="163" t="s">
        <v>77</v>
      </c>
      <c r="AO3" s="164"/>
      <c r="AP3" s="164"/>
      <c r="AQ3" s="164"/>
      <c r="AR3" s="164"/>
      <c r="AS3" s="164"/>
      <c r="AT3" s="164"/>
      <c r="AU3" s="164"/>
      <c r="AV3" s="164"/>
      <c r="AW3" s="164"/>
      <c r="AX3" s="165"/>
    </row>
    <row r="4" spans="2:50">
      <c r="B4" s="237"/>
      <c r="C4" s="237"/>
      <c r="D4" s="240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3"/>
      <c r="P4" s="240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3"/>
      <c r="AB4" s="174"/>
      <c r="AC4" s="174"/>
      <c r="AD4" s="174"/>
      <c r="AE4" s="174"/>
      <c r="AF4" s="174"/>
      <c r="AG4" s="174"/>
      <c r="AH4" s="174"/>
      <c r="AI4" s="174"/>
      <c r="AJ4" s="174"/>
      <c r="AK4" s="192"/>
      <c r="AL4" s="193"/>
      <c r="AM4" s="194"/>
      <c r="AN4" s="166"/>
      <c r="AO4" s="167"/>
      <c r="AP4" s="167"/>
      <c r="AQ4" s="167"/>
      <c r="AR4" s="167"/>
      <c r="AS4" s="167"/>
      <c r="AT4" s="167"/>
      <c r="AU4" s="167"/>
      <c r="AV4" s="167"/>
      <c r="AW4" s="167"/>
      <c r="AX4" s="168"/>
    </row>
    <row r="5" spans="2:50">
      <c r="B5" s="213"/>
      <c r="C5" s="219"/>
      <c r="D5" s="244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8"/>
      <c r="P5" s="244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8"/>
      <c r="AB5" s="250"/>
      <c r="AC5" s="251"/>
      <c r="AD5" s="223"/>
      <c r="AE5" s="224"/>
      <c r="AF5" s="213"/>
      <c r="AG5" s="218"/>
      <c r="AH5" s="218"/>
      <c r="AI5" s="218"/>
      <c r="AJ5" s="219"/>
      <c r="AK5" s="254"/>
      <c r="AL5" s="255"/>
      <c r="AM5" s="256"/>
      <c r="AN5" s="233"/>
      <c r="AO5" s="234"/>
      <c r="AP5" s="234"/>
      <c r="AQ5" s="234"/>
      <c r="AR5" s="234"/>
      <c r="AS5" s="234"/>
      <c r="AT5" s="234"/>
      <c r="AU5" s="234"/>
      <c r="AV5" s="234"/>
      <c r="AW5" s="234"/>
      <c r="AX5" s="235"/>
    </row>
    <row r="6" spans="2:50">
      <c r="B6" s="220"/>
      <c r="C6" s="222"/>
      <c r="D6" s="246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9"/>
      <c r="P6" s="246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9"/>
      <c r="AB6" s="252"/>
      <c r="AC6" s="253"/>
      <c r="AD6" s="223"/>
      <c r="AE6" s="224"/>
      <c r="AF6" s="220"/>
      <c r="AG6" s="221"/>
      <c r="AH6" s="221"/>
      <c r="AI6" s="221"/>
      <c r="AJ6" s="222"/>
      <c r="AK6" s="254"/>
      <c r="AL6" s="255"/>
      <c r="AM6" s="256"/>
      <c r="AN6" s="233"/>
      <c r="AO6" s="234"/>
      <c r="AP6" s="234"/>
      <c r="AQ6" s="234"/>
      <c r="AR6" s="234"/>
      <c r="AS6" s="234"/>
      <c r="AT6" s="234"/>
      <c r="AU6" s="234"/>
      <c r="AV6" s="234"/>
      <c r="AW6" s="234"/>
      <c r="AX6" s="235"/>
    </row>
    <row r="7" spans="2:50">
      <c r="B7" s="213"/>
      <c r="C7" s="219"/>
      <c r="D7" s="244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8"/>
      <c r="P7" s="244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8"/>
      <c r="AB7" s="250"/>
      <c r="AC7" s="251"/>
      <c r="AD7" s="223"/>
      <c r="AE7" s="224"/>
      <c r="AF7" s="213"/>
      <c r="AG7" s="218"/>
      <c r="AH7" s="218"/>
      <c r="AI7" s="218"/>
      <c r="AJ7" s="219"/>
      <c r="AK7" s="254"/>
      <c r="AL7" s="255"/>
      <c r="AM7" s="256"/>
      <c r="AN7" s="233"/>
      <c r="AO7" s="234"/>
      <c r="AP7" s="234"/>
      <c r="AQ7" s="234"/>
      <c r="AR7" s="234"/>
      <c r="AS7" s="234"/>
      <c r="AT7" s="234"/>
      <c r="AU7" s="234"/>
      <c r="AV7" s="234"/>
      <c r="AW7" s="234"/>
      <c r="AX7" s="235"/>
    </row>
    <row r="8" spans="2:50">
      <c r="B8" s="220"/>
      <c r="C8" s="222"/>
      <c r="D8" s="246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9"/>
      <c r="P8" s="246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9"/>
      <c r="AB8" s="252"/>
      <c r="AC8" s="253"/>
      <c r="AD8" s="223"/>
      <c r="AE8" s="224"/>
      <c r="AF8" s="220"/>
      <c r="AG8" s="221"/>
      <c r="AH8" s="221"/>
      <c r="AI8" s="221"/>
      <c r="AJ8" s="222"/>
      <c r="AK8" s="254"/>
      <c r="AL8" s="255"/>
      <c r="AM8" s="256"/>
      <c r="AN8" s="233"/>
      <c r="AO8" s="234"/>
      <c r="AP8" s="234"/>
      <c r="AQ8" s="234"/>
      <c r="AR8" s="234"/>
      <c r="AS8" s="234"/>
      <c r="AT8" s="234"/>
      <c r="AU8" s="234"/>
      <c r="AV8" s="234"/>
      <c r="AW8" s="234"/>
      <c r="AX8" s="235"/>
    </row>
    <row r="9" spans="2:50">
      <c r="B9" s="213"/>
      <c r="C9" s="219"/>
      <c r="D9" s="244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8"/>
      <c r="P9" s="244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8"/>
      <c r="AB9" s="250"/>
      <c r="AC9" s="251"/>
      <c r="AD9" s="223"/>
      <c r="AE9" s="224"/>
      <c r="AF9" s="213"/>
      <c r="AG9" s="218"/>
      <c r="AH9" s="218"/>
      <c r="AI9" s="218"/>
      <c r="AJ9" s="219"/>
      <c r="AK9" s="254"/>
      <c r="AL9" s="255"/>
      <c r="AM9" s="256"/>
      <c r="AN9" s="233"/>
      <c r="AO9" s="234"/>
      <c r="AP9" s="234"/>
      <c r="AQ9" s="234"/>
      <c r="AR9" s="234"/>
      <c r="AS9" s="234"/>
      <c r="AT9" s="234"/>
      <c r="AU9" s="234"/>
      <c r="AV9" s="234"/>
      <c r="AW9" s="234"/>
      <c r="AX9" s="235"/>
    </row>
    <row r="10" spans="2:50">
      <c r="B10" s="220"/>
      <c r="C10" s="222"/>
      <c r="D10" s="246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9"/>
      <c r="P10" s="246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9"/>
      <c r="AB10" s="252"/>
      <c r="AC10" s="253"/>
      <c r="AD10" s="223"/>
      <c r="AE10" s="224"/>
      <c r="AF10" s="220"/>
      <c r="AG10" s="221"/>
      <c r="AH10" s="221"/>
      <c r="AI10" s="221"/>
      <c r="AJ10" s="222"/>
      <c r="AK10" s="254"/>
      <c r="AL10" s="255"/>
      <c r="AM10" s="256"/>
      <c r="AN10" s="233"/>
      <c r="AO10" s="234"/>
      <c r="AP10" s="234"/>
      <c r="AQ10" s="234"/>
      <c r="AR10" s="234"/>
      <c r="AS10" s="234"/>
      <c r="AT10" s="234"/>
      <c r="AU10" s="234"/>
      <c r="AV10" s="234"/>
      <c r="AW10" s="234"/>
      <c r="AX10" s="235"/>
    </row>
    <row r="11" spans="2:50">
      <c r="B11" s="213"/>
      <c r="C11" s="219"/>
      <c r="D11" s="157"/>
      <c r="E11" s="158"/>
      <c r="F11" s="158"/>
      <c r="G11" s="158"/>
      <c r="H11" s="158"/>
      <c r="I11" s="184"/>
      <c r="J11" s="245"/>
      <c r="K11" s="245"/>
      <c r="L11" s="245"/>
      <c r="M11" s="245"/>
      <c r="N11" s="245"/>
      <c r="O11" s="248"/>
      <c r="P11" s="244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8"/>
      <c r="AB11" s="250"/>
      <c r="AC11" s="251"/>
      <c r="AD11" s="223"/>
      <c r="AE11" s="224"/>
      <c r="AF11" s="213"/>
      <c r="AG11" s="218"/>
      <c r="AH11" s="218"/>
      <c r="AI11" s="218"/>
      <c r="AJ11" s="219"/>
      <c r="AK11" s="254"/>
      <c r="AL11" s="255"/>
      <c r="AM11" s="256"/>
      <c r="AN11" s="233"/>
      <c r="AO11" s="234"/>
      <c r="AP11" s="234"/>
      <c r="AQ11" s="234"/>
      <c r="AR11" s="234"/>
      <c r="AS11" s="234"/>
      <c r="AT11" s="234"/>
      <c r="AU11" s="234"/>
      <c r="AV11" s="234"/>
      <c r="AW11" s="234"/>
      <c r="AX11" s="235"/>
    </row>
    <row r="12" spans="2:50">
      <c r="B12" s="220"/>
      <c r="C12" s="222"/>
      <c r="D12" s="160"/>
      <c r="E12" s="161"/>
      <c r="F12" s="161"/>
      <c r="G12" s="161"/>
      <c r="H12" s="161"/>
      <c r="I12" s="185"/>
      <c r="J12" s="247"/>
      <c r="K12" s="247"/>
      <c r="L12" s="247"/>
      <c r="M12" s="247"/>
      <c r="N12" s="247"/>
      <c r="O12" s="249"/>
      <c r="P12" s="246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9"/>
      <c r="AB12" s="252"/>
      <c r="AC12" s="253"/>
      <c r="AD12" s="223"/>
      <c r="AE12" s="224"/>
      <c r="AF12" s="220"/>
      <c r="AG12" s="221"/>
      <c r="AH12" s="221"/>
      <c r="AI12" s="221"/>
      <c r="AJ12" s="222"/>
      <c r="AK12" s="254"/>
      <c r="AL12" s="255"/>
      <c r="AM12" s="256"/>
      <c r="AN12" s="233"/>
      <c r="AO12" s="234"/>
      <c r="AP12" s="234"/>
      <c r="AQ12" s="234"/>
      <c r="AR12" s="234"/>
      <c r="AS12" s="234"/>
      <c r="AT12" s="234"/>
      <c r="AU12" s="234"/>
      <c r="AV12" s="234"/>
      <c r="AW12" s="234"/>
      <c r="AX12" s="235"/>
    </row>
    <row r="13" spans="2:50">
      <c r="B13" s="213"/>
      <c r="C13" s="219"/>
      <c r="D13" s="157"/>
      <c r="E13" s="158"/>
      <c r="F13" s="158"/>
      <c r="G13" s="158"/>
      <c r="H13" s="158"/>
      <c r="I13" s="184"/>
      <c r="J13" s="245"/>
      <c r="K13" s="245"/>
      <c r="L13" s="245"/>
      <c r="M13" s="245"/>
      <c r="N13" s="245"/>
      <c r="O13" s="248"/>
      <c r="P13" s="244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8"/>
      <c r="AB13" s="250"/>
      <c r="AC13" s="251"/>
      <c r="AD13" s="223"/>
      <c r="AE13" s="224"/>
      <c r="AF13" s="213"/>
      <c r="AG13" s="218"/>
      <c r="AH13" s="218"/>
      <c r="AI13" s="218"/>
      <c r="AJ13" s="219"/>
      <c r="AK13" s="254"/>
      <c r="AL13" s="255"/>
      <c r="AM13" s="256"/>
      <c r="AN13" s="233"/>
      <c r="AO13" s="234"/>
      <c r="AP13" s="234"/>
      <c r="AQ13" s="234"/>
      <c r="AR13" s="234"/>
      <c r="AS13" s="234"/>
      <c r="AT13" s="234"/>
      <c r="AU13" s="234"/>
      <c r="AV13" s="234"/>
      <c r="AW13" s="234"/>
      <c r="AX13" s="235"/>
    </row>
    <row r="14" spans="2:50">
      <c r="B14" s="220"/>
      <c r="C14" s="222"/>
      <c r="D14" s="160"/>
      <c r="E14" s="161"/>
      <c r="F14" s="161"/>
      <c r="G14" s="161"/>
      <c r="H14" s="161"/>
      <c r="I14" s="185"/>
      <c r="J14" s="247"/>
      <c r="K14" s="247"/>
      <c r="L14" s="247"/>
      <c r="M14" s="247"/>
      <c r="N14" s="247"/>
      <c r="O14" s="249"/>
      <c r="P14" s="246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9"/>
      <c r="AB14" s="252"/>
      <c r="AC14" s="253"/>
      <c r="AD14" s="223"/>
      <c r="AE14" s="224"/>
      <c r="AF14" s="220"/>
      <c r="AG14" s="221"/>
      <c r="AH14" s="221"/>
      <c r="AI14" s="221"/>
      <c r="AJ14" s="222"/>
      <c r="AK14" s="254"/>
      <c r="AL14" s="255"/>
      <c r="AM14" s="256"/>
      <c r="AN14" s="233"/>
      <c r="AO14" s="234"/>
      <c r="AP14" s="234"/>
      <c r="AQ14" s="234"/>
      <c r="AR14" s="234"/>
      <c r="AS14" s="234"/>
      <c r="AT14" s="234"/>
      <c r="AU14" s="234"/>
      <c r="AV14" s="234"/>
      <c r="AW14" s="234"/>
      <c r="AX14" s="235"/>
    </row>
    <row r="15" spans="2:50">
      <c r="B15" s="213"/>
      <c r="C15" s="219"/>
      <c r="D15" s="157"/>
      <c r="E15" s="158"/>
      <c r="F15" s="158"/>
      <c r="G15" s="158"/>
      <c r="H15" s="158"/>
      <c r="I15" s="184"/>
      <c r="J15" s="245"/>
      <c r="K15" s="245"/>
      <c r="L15" s="245"/>
      <c r="M15" s="245"/>
      <c r="N15" s="245"/>
      <c r="O15" s="248"/>
      <c r="P15" s="244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8"/>
      <c r="AB15" s="250"/>
      <c r="AC15" s="251"/>
      <c r="AD15" s="223"/>
      <c r="AE15" s="224"/>
      <c r="AF15" s="213"/>
      <c r="AG15" s="218"/>
      <c r="AH15" s="218"/>
      <c r="AI15" s="218"/>
      <c r="AJ15" s="219"/>
      <c r="AK15" s="254"/>
      <c r="AL15" s="255"/>
      <c r="AM15" s="256"/>
      <c r="AN15" s="233"/>
      <c r="AO15" s="234"/>
      <c r="AP15" s="234"/>
      <c r="AQ15" s="234"/>
      <c r="AR15" s="234"/>
      <c r="AS15" s="234"/>
      <c r="AT15" s="234"/>
      <c r="AU15" s="234"/>
      <c r="AV15" s="234"/>
      <c r="AW15" s="234"/>
      <c r="AX15" s="235"/>
    </row>
    <row r="16" spans="2:50">
      <c r="B16" s="220"/>
      <c r="C16" s="222"/>
      <c r="D16" s="160"/>
      <c r="E16" s="161"/>
      <c r="F16" s="161"/>
      <c r="G16" s="161"/>
      <c r="H16" s="161"/>
      <c r="I16" s="185"/>
      <c r="J16" s="247"/>
      <c r="K16" s="247"/>
      <c r="L16" s="247"/>
      <c r="M16" s="247"/>
      <c r="N16" s="247"/>
      <c r="O16" s="249"/>
      <c r="P16" s="246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9"/>
      <c r="AB16" s="252"/>
      <c r="AC16" s="253"/>
      <c r="AD16" s="223"/>
      <c r="AE16" s="224"/>
      <c r="AF16" s="220"/>
      <c r="AG16" s="221"/>
      <c r="AH16" s="221"/>
      <c r="AI16" s="221"/>
      <c r="AJ16" s="222"/>
      <c r="AK16" s="254"/>
      <c r="AL16" s="255"/>
      <c r="AM16" s="256"/>
      <c r="AN16" s="233"/>
      <c r="AO16" s="234"/>
      <c r="AP16" s="234"/>
      <c r="AQ16" s="234"/>
      <c r="AR16" s="234"/>
      <c r="AS16" s="234"/>
      <c r="AT16" s="234"/>
      <c r="AU16" s="234"/>
      <c r="AV16" s="234"/>
      <c r="AW16" s="234"/>
      <c r="AX16" s="235"/>
    </row>
    <row r="17" spans="2:50">
      <c r="B17" s="213"/>
      <c r="C17" s="219"/>
      <c r="D17" s="157"/>
      <c r="E17" s="158"/>
      <c r="F17" s="158"/>
      <c r="G17" s="158"/>
      <c r="H17" s="158"/>
      <c r="I17" s="184"/>
      <c r="J17" s="245"/>
      <c r="K17" s="245"/>
      <c r="L17" s="245"/>
      <c r="M17" s="245"/>
      <c r="N17" s="245"/>
      <c r="O17" s="248"/>
      <c r="P17" s="244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8"/>
      <c r="AB17" s="250"/>
      <c r="AC17" s="251"/>
      <c r="AD17" s="223"/>
      <c r="AE17" s="224"/>
      <c r="AF17" s="213"/>
      <c r="AG17" s="218"/>
      <c r="AH17" s="218"/>
      <c r="AI17" s="218"/>
      <c r="AJ17" s="219"/>
      <c r="AK17" s="254"/>
      <c r="AL17" s="255"/>
      <c r="AM17" s="256"/>
      <c r="AN17" s="233"/>
      <c r="AO17" s="234"/>
      <c r="AP17" s="234"/>
      <c r="AQ17" s="234"/>
      <c r="AR17" s="234"/>
      <c r="AS17" s="234"/>
      <c r="AT17" s="234"/>
      <c r="AU17" s="234"/>
      <c r="AV17" s="234"/>
      <c r="AW17" s="234"/>
      <c r="AX17" s="235"/>
    </row>
    <row r="18" spans="2:50">
      <c r="B18" s="220"/>
      <c r="C18" s="222"/>
      <c r="D18" s="160"/>
      <c r="E18" s="161"/>
      <c r="F18" s="161"/>
      <c r="G18" s="161"/>
      <c r="H18" s="161"/>
      <c r="I18" s="185"/>
      <c r="J18" s="247"/>
      <c r="K18" s="247"/>
      <c r="L18" s="247"/>
      <c r="M18" s="247"/>
      <c r="N18" s="247"/>
      <c r="O18" s="249"/>
      <c r="P18" s="246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9"/>
      <c r="AB18" s="252"/>
      <c r="AC18" s="253"/>
      <c r="AD18" s="223"/>
      <c r="AE18" s="224"/>
      <c r="AF18" s="220"/>
      <c r="AG18" s="221"/>
      <c r="AH18" s="221"/>
      <c r="AI18" s="221"/>
      <c r="AJ18" s="222"/>
      <c r="AK18" s="254"/>
      <c r="AL18" s="255"/>
      <c r="AM18" s="256"/>
      <c r="AN18" s="233"/>
      <c r="AO18" s="234"/>
      <c r="AP18" s="234"/>
      <c r="AQ18" s="234"/>
      <c r="AR18" s="234"/>
      <c r="AS18" s="234"/>
      <c r="AT18" s="234"/>
      <c r="AU18" s="234"/>
      <c r="AV18" s="234"/>
      <c r="AW18" s="234"/>
      <c r="AX18" s="235"/>
    </row>
    <row r="19" spans="2:50">
      <c r="B19" s="213"/>
      <c r="C19" s="219"/>
      <c r="D19" s="157"/>
      <c r="E19" s="158"/>
      <c r="F19" s="158"/>
      <c r="G19" s="158"/>
      <c r="H19" s="158"/>
      <c r="I19" s="184"/>
      <c r="J19" s="245"/>
      <c r="K19" s="245"/>
      <c r="L19" s="245"/>
      <c r="M19" s="245"/>
      <c r="N19" s="245"/>
      <c r="O19" s="248"/>
      <c r="P19" s="244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8"/>
      <c r="AB19" s="250"/>
      <c r="AC19" s="251"/>
      <c r="AD19" s="223"/>
      <c r="AE19" s="224"/>
      <c r="AF19" s="213"/>
      <c r="AG19" s="218"/>
      <c r="AH19" s="218"/>
      <c r="AI19" s="218"/>
      <c r="AJ19" s="219"/>
      <c r="AK19" s="254"/>
      <c r="AL19" s="255"/>
      <c r="AM19" s="256"/>
      <c r="AN19" s="233"/>
      <c r="AO19" s="234"/>
      <c r="AP19" s="234"/>
      <c r="AQ19" s="234"/>
      <c r="AR19" s="234"/>
      <c r="AS19" s="234"/>
      <c r="AT19" s="234"/>
      <c r="AU19" s="234"/>
      <c r="AV19" s="234"/>
      <c r="AW19" s="234"/>
      <c r="AX19" s="235"/>
    </row>
    <row r="20" spans="2:50">
      <c r="B20" s="220"/>
      <c r="C20" s="222"/>
      <c r="D20" s="160"/>
      <c r="E20" s="161"/>
      <c r="F20" s="161"/>
      <c r="G20" s="161"/>
      <c r="H20" s="161"/>
      <c r="I20" s="185"/>
      <c r="J20" s="247"/>
      <c r="K20" s="247"/>
      <c r="L20" s="247"/>
      <c r="M20" s="247"/>
      <c r="N20" s="247"/>
      <c r="O20" s="249"/>
      <c r="P20" s="246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9"/>
      <c r="AB20" s="252"/>
      <c r="AC20" s="253"/>
      <c r="AD20" s="223"/>
      <c r="AE20" s="224"/>
      <c r="AF20" s="220"/>
      <c r="AG20" s="221"/>
      <c r="AH20" s="221"/>
      <c r="AI20" s="221"/>
      <c r="AJ20" s="222"/>
      <c r="AK20" s="254"/>
      <c r="AL20" s="255"/>
      <c r="AM20" s="256"/>
      <c r="AN20" s="233"/>
      <c r="AO20" s="234"/>
      <c r="AP20" s="234"/>
      <c r="AQ20" s="234"/>
      <c r="AR20" s="234"/>
      <c r="AS20" s="234"/>
      <c r="AT20" s="234"/>
      <c r="AU20" s="234"/>
      <c r="AV20" s="234"/>
      <c r="AW20" s="234"/>
      <c r="AX20" s="235"/>
    </row>
    <row r="21" spans="2:50">
      <c r="B21" s="213"/>
      <c r="C21" s="219"/>
      <c r="D21" s="157"/>
      <c r="E21" s="158"/>
      <c r="F21" s="158"/>
      <c r="G21" s="158"/>
      <c r="H21" s="158"/>
      <c r="I21" s="184"/>
      <c r="J21" s="245"/>
      <c r="K21" s="245"/>
      <c r="L21" s="245"/>
      <c r="M21" s="245"/>
      <c r="N21" s="245"/>
      <c r="O21" s="248"/>
      <c r="P21" s="244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8"/>
      <c r="AB21" s="250"/>
      <c r="AC21" s="251"/>
      <c r="AD21" s="223"/>
      <c r="AE21" s="224"/>
      <c r="AF21" s="213"/>
      <c r="AG21" s="218"/>
      <c r="AH21" s="218"/>
      <c r="AI21" s="218"/>
      <c r="AJ21" s="219"/>
      <c r="AK21" s="254"/>
      <c r="AL21" s="255"/>
      <c r="AM21" s="256"/>
      <c r="AN21" s="233"/>
      <c r="AO21" s="234"/>
      <c r="AP21" s="234"/>
      <c r="AQ21" s="234"/>
      <c r="AR21" s="234"/>
      <c r="AS21" s="234"/>
      <c r="AT21" s="234"/>
      <c r="AU21" s="234"/>
      <c r="AV21" s="234"/>
      <c r="AW21" s="234"/>
      <c r="AX21" s="235"/>
    </row>
    <row r="22" spans="2:50">
      <c r="B22" s="220"/>
      <c r="C22" s="222"/>
      <c r="D22" s="160"/>
      <c r="E22" s="161"/>
      <c r="F22" s="161"/>
      <c r="G22" s="161"/>
      <c r="H22" s="161"/>
      <c r="I22" s="185"/>
      <c r="J22" s="247"/>
      <c r="K22" s="247"/>
      <c r="L22" s="247"/>
      <c r="M22" s="247"/>
      <c r="N22" s="247"/>
      <c r="O22" s="249"/>
      <c r="P22" s="246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9"/>
      <c r="AB22" s="252"/>
      <c r="AC22" s="253"/>
      <c r="AD22" s="223"/>
      <c r="AE22" s="224"/>
      <c r="AF22" s="220"/>
      <c r="AG22" s="221"/>
      <c r="AH22" s="221"/>
      <c r="AI22" s="221"/>
      <c r="AJ22" s="222"/>
      <c r="AK22" s="254"/>
      <c r="AL22" s="255"/>
      <c r="AM22" s="256"/>
      <c r="AN22" s="233"/>
      <c r="AO22" s="234"/>
      <c r="AP22" s="234"/>
      <c r="AQ22" s="234"/>
      <c r="AR22" s="234"/>
      <c r="AS22" s="234"/>
      <c r="AT22" s="234"/>
      <c r="AU22" s="234"/>
      <c r="AV22" s="234"/>
      <c r="AW22" s="234"/>
      <c r="AX22" s="235"/>
    </row>
    <row r="23" spans="2:50">
      <c r="B23" s="213"/>
      <c r="C23" s="219"/>
      <c r="D23" s="157"/>
      <c r="E23" s="158"/>
      <c r="F23" s="158"/>
      <c r="G23" s="158"/>
      <c r="H23" s="158"/>
      <c r="I23" s="184"/>
      <c r="J23" s="245"/>
      <c r="K23" s="245"/>
      <c r="L23" s="245"/>
      <c r="M23" s="245"/>
      <c r="N23" s="245"/>
      <c r="O23" s="248"/>
      <c r="P23" s="244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8"/>
      <c r="AB23" s="250"/>
      <c r="AC23" s="251"/>
      <c r="AD23" s="223"/>
      <c r="AE23" s="224"/>
      <c r="AF23" s="213"/>
      <c r="AG23" s="218"/>
      <c r="AH23" s="218"/>
      <c r="AI23" s="218"/>
      <c r="AJ23" s="219"/>
      <c r="AK23" s="254"/>
      <c r="AL23" s="255"/>
      <c r="AM23" s="256"/>
      <c r="AN23" s="233"/>
      <c r="AO23" s="234"/>
      <c r="AP23" s="234"/>
      <c r="AQ23" s="234"/>
      <c r="AR23" s="234"/>
      <c r="AS23" s="234"/>
      <c r="AT23" s="234"/>
      <c r="AU23" s="234"/>
      <c r="AV23" s="234"/>
      <c r="AW23" s="234"/>
      <c r="AX23" s="235"/>
    </row>
    <row r="24" spans="2:50">
      <c r="B24" s="220"/>
      <c r="C24" s="222"/>
      <c r="D24" s="160"/>
      <c r="E24" s="161"/>
      <c r="F24" s="161"/>
      <c r="G24" s="161"/>
      <c r="H24" s="161"/>
      <c r="I24" s="185"/>
      <c r="J24" s="247"/>
      <c r="K24" s="247"/>
      <c r="L24" s="247"/>
      <c r="M24" s="247"/>
      <c r="N24" s="247"/>
      <c r="O24" s="249"/>
      <c r="P24" s="246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9"/>
      <c r="AB24" s="252"/>
      <c r="AC24" s="253"/>
      <c r="AD24" s="223"/>
      <c r="AE24" s="224"/>
      <c r="AF24" s="220"/>
      <c r="AG24" s="221"/>
      <c r="AH24" s="221"/>
      <c r="AI24" s="221"/>
      <c r="AJ24" s="222"/>
      <c r="AK24" s="254"/>
      <c r="AL24" s="255"/>
      <c r="AM24" s="256"/>
      <c r="AN24" s="233"/>
      <c r="AO24" s="234"/>
      <c r="AP24" s="234"/>
      <c r="AQ24" s="234"/>
      <c r="AR24" s="234"/>
      <c r="AS24" s="234"/>
      <c r="AT24" s="234"/>
      <c r="AU24" s="234"/>
      <c r="AV24" s="234"/>
      <c r="AW24" s="234"/>
      <c r="AX24" s="235"/>
    </row>
    <row r="25" spans="2:50">
      <c r="B25" s="213"/>
      <c r="C25" s="219"/>
      <c r="D25" s="157"/>
      <c r="E25" s="158"/>
      <c r="F25" s="158"/>
      <c r="G25" s="158"/>
      <c r="H25" s="158"/>
      <c r="I25" s="184"/>
      <c r="J25" s="245"/>
      <c r="K25" s="245"/>
      <c r="L25" s="245"/>
      <c r="M25" s="245"/>
      <c r="N25" s="245"/>
      <c r="O25" s="248"/>
      <c r="P25" s="244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8"/>
      <c r="AB25" s="250"/>
      <c r="AC25" s="251"/>
      <c r="AD25" s="223"/>
      <c r="AE25" s="224"/>
      <c r="AF25" s="213"/>
      <c r="AG25" s="218"/>
      <c r="AH25" s="218"/>
      <c r="AI25" s="218"/>
      <c r="AJ25" s="219"/>
      <c r="AK25" s="254"/>
      <c r="AL25" s="255"/>
      <c r="AM25" s="256"/>
      <c r="AN25" s="233"/>
      <c r="AO25" s="234"/>
      <c r="AP25" s="234"/>
      <c r="AQ25" s="234"/>
      <c r="AR25" s="234"/>
      <c r="AS25" s="234"/>
      <c r="AT25" s="234"/>
      <c r="AU25" s="234"/>
      <c r="AV25" s="234"/>
      <c r="AW25" s="234"/>
      <c r="AX25" s="235"/>
    </row>
    <row r="26" spans="2:50">
      <c r="B26" s="220"/>
      <c r="C26" s="222"/>
      <c r="D26" s="160"/>
      <c r="E26" s="161"/>
      <c r="F26" s="161"/>
      <c r="G26" s="161"/>
      <c r="H26" s="161"/>
      <c r="I26" s="185"/>
      <c r="J26" s="247"/>
      <c r="K26" s="247"/>
      <c r="L26" s="247"/>
      <c r="M26" s="247"/>
      <c r="N26" s="247"/>
      <c r="O26" s="249"/>
      <c r="P26" s="246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9"/>
      <c r="AB26" s="252"/>
      <c r="AC26" s="253"/>
      <c r="AD26" s="223"/>
      <c r="AE26" s="224"/>
      <c r="AF26" s="220"/>
      <c r="AG26" s="221"/>
      <c r="AH26" s="221"/>
      <c r="AI26" s="221"/>
      <c r="AJ26" s="222"/>
      <c r="AK26" s="254"/>
      <c r="AL26" s="255"/>
      <c r="AM26" s="256"/>
      <c r="AN26" s="233"/>
      <c r="AO26" s="234"/>
      <c r="AP26" s="234"/>
      <c r="AQ26" s="234"/>
      <c r="AR26" s="234"/>
      <c r="AS26" s="234"/>
      <c r="AT26" s="234"/>
      <c r="AU26" s="234"/>
      <c r="AV26" s="234"/>
      <c r="AW26" s="234"/>
      <c r="AX26" s="235"/>
    </row>
    <row r="27" spans="2:50">
      <c r="B27" s="213"/>
      <c r="C27" s="219"/>
      <c r="D27" s="157"/>
      <c r="E27" s="158"/>
      <c r="F27" s="158"/>
      <c r="G27" s="158"/>
      <c r="H27" s="158"/>
      <c r="I27" s="184"/>
      <c r="J27" s="245"/>
      <c r="K27" s="245"/>
      <c r="L27" s="245"/>
      <c r="M27" s="245"/>
      <c r="N27" s="245"/>
      <c r="O27" s="248"/>
      <c r="P27" s="244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8"/>
      <c r="AB27" s="250"/>
      <c r="AC27" s="251"/>
      <c r="AD27" s="223"/>
      <c r="AE27" s="224"/>
      <c r="AF27" s="213"/>
      <c r="AG27" s="218"/>
      <c r="AH27" s="218"/>
      <c r="AI27" s="218"/>
      <c r="AJ27" s="219"/>
      <c r="AK27" s="254"/>
      <c r="AL27" s="255"/>
      <c r="AM27" s="256"/>
      <c r="AN27" s="233"/>
      <c r="AO27" s="234"/>
      <c r="AP27" s="234"/>
      <c r="AQ27" s="234"/>
      <c r="AR27" s="234"/>
      <c r="AS27" s="234"/>
      <c r="AT27" s="234"/>
      <c r="AU27" s="234"/>
      <c r="AV27" s="234"/>
      <c r="AW27" s="234"/>
      <c r="AX27" s="235"/>
    </row>
    <row r="28" spans="2:50">
      <c r="B28" s="220"/>
      <c r="C28" s="222"/>
      <c r="D28" s="160"/>
      <c r="E28" s="161"/>
      <c r="F28" s="161"/>
      <c r="G28" s="161"/>
      <c r="H28" s="161"/>
      <c r="I28" s="185"/>
      <c r="J28" s="247"/>
      <c r="K28" s="247"/>
      <c r="L28" s="247"/>
      <c r="M28" s="247"/>
      <c r="N28" s="247"/>
      <c r="O28" s="249"/>
      <c r="P28" s="246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9"/>
      <c r="AB28" s="252"/>
      <c r="AC28" s="253"/>
      <c r="AD28" s="223"/>
      <c r="AE28" s="224"/>
      <c r="AF28" s="220"/>
      <c r="AG28" s="221"/>
      <c r="AH28" s="221"/>
      <c r="AI28" s="221"/>
      <c r="AJ28" s="222"/>
      <c r="AK28" s="254"/>
      <c r="AL28" s="255"/>
      <c r="AM28" s="256"/>
      <c r="AN28" s="233"/>
      <c r="AO28" s="234"/>
      <c r="AP28" s="234"/>
      <c r="AQ28" s="234"/>
      <c r="AR28" s="234"/>
      <c r="AS28" s="234"/>
      <c r="AT28" s="234"/>
      <c r="AU28" s="234"/>
      <c r="AV28" s="234"/>
      <c r="AW28" s="234"/>
      <c r="AX28" s="235"/>
    </row>
    <row r="30" spans="2:50" ht="15.6" customHeight="1">
      <c r="D30" s="74"/>
    </row>
    <row r="31" spans="2:50" ht="15.6" customHeight="1">
      <c r="D31" s="126"/>
    </row>
  </sheetData>
  <sheetProtection algorithmName="SHA-512" hashValue="g8W6EylQ5Cb97DvhEInz1XWUiuNrMpmK3DIuKGlVCfig39t4b14DrLMXCMXrNDmBiKlDveoL0R8Kv/UZ09JFHg==" saltValue="QogWOnn3TgU6WTQ9Y9SLLg==" spinCount="100000" sheet="1" objects="1" scenarios="1"/>
  <mergeCells count="130">
    <mergeCell ref="AN23:AX24"/>
    <mergeCell ref="AN25:AX26"/>
    <mergeCell ref="AN27:AX28"/>
    <mergeCell ref="AN11:AX12"/>
    <mergeCell ref="AN13:AX14"/>
    <mergeCell ref="AN15:AX16"/>
    <mergeCell ref="AN17:AX18"/>
    <mergeCell ref="AN19:AX20"/>
    <mergeCell ref="AK7:AM8"/>
    <mergeCell ref="AK9:AM10"/>
    <mergeCell ref="AK11:AM12"/>
    <mergeCell ref="AK13:AM14"/>
    <mergeCell ref="AK15:AM16"/>
    <mergeCell ref="AK17:AM18"/>
    <mergeCell ref="AN21:AX22"/>
    <mergeCell ref="AK21:AM22"/>
    <mergeCell ref="AK19:AM20"/>
    <mergeCell ref="AN7:AX8"/>
    <mergeCell ref="AN9:AX10"/>
    <mergeCell ref="AD27:AE28"/>
    <mergeCell ref="AF27:AJ28"/>
    <mergeCell ref="AK23:AM24"/>
    <mergeCell ref="AK25:AM26"/>
    <mergeCell ref="AK27:AM28"/>
    <mergeCell ref="B27:C28"/>
    <mergeCell ref="D27:I28"/>
    <mergeCell ref="J27:O28"/>
    <mergeCell ref="P27:U28"/>
    <mergeCell ref="V27:AA28"/>
    <mergeCell ref="AB27:AC28"/>
    <mergeCell ref="B23:C24"/>
    <mergeCell ref="D23:I24"/>
    <mergeCell ref="J23:O24"/>
    <mergeCell ref="P23:U24"/>
    <mergeCell ref="V23:AA24"/>
    <mergeCell ref="AB23:AC24"/>
    <mergeCell ref="AD23:AE24"/>
    <mergeCell ref="AF23:AJ24"/>
    <mergeCell ref="B25:C26"/>
    <mergeCell ref="D25:I26"/>
    <mergeCell ref="J25:O26"/>
    <mergeCell ref="P25:U26"/>
    <mergeCell ref="V25:AA26"/>
    <mergeCell ref="AB25:AC26"/>
    <mergeCell ref="AD25:AE26"/>
    <mergeCell ref="AF25:AJ26"/>
    <mergeCell ref="B19:C20"/>
    <mergeCell ref="D19:I20"/>
    <mergeCell ref="J19:O20"/>
    <mergeCell ref="P19:U20"/>
    <mergeCell ref="V19:AA20"/>
    <mergeCell ref="AB19:AC20"/>
    <mergeCell ref="AD19:AE20"/>
    <mergeCell ref="AF19:AJ20"/>
    <mergeCell ref="B21:C22"/>
    <mergeCell ref="D21:I22"/>
    <mergeCell ref="J21:O22"/>
    <mergeCell ref="P21:U22"/>
    <mergeCell ref="V21:AA22"/>
    <mergeCell ref="AB21:AC22"/>
    <mergeCell ref="AD21:AE22"/>
    <mergeCell ref="AF21:AJ22"/>
    <mergeCell ref="B15:C16"/>
    <mergeCell ref="D15:I16"/>
    <mergeCell ref="J15:O16"/>
    <mergeCell ref="P15:U16"/>
    <mergeCell ref="V15:AA16"/>
    <mergeCell ref="AB15:AC16"/>
    <mergeCell ref="AD15:AE16"/>
    <mergeCell ref="AF15:AJ16"/>
    <mergeCell ref="B17:C18"/>
    <mergeCell ref="D17:I18"/>
    <mergeCell ref="J17:O18"/>
    <mergeCell ref="P17:U18"/>
    <mergeCell ref="V17:AA18"/>
    <mergeCell ref="AB17:AC18"/>
    <mergeCell ref="AD17:AE18"/>
    <mergeCell ref="AF17:AJ18"/>
    <mergeCell ref="B11:C12"/>
    <mergeCell ref="D11:I12"/>
    <mergeCell ref="J11:O12"/>
    <mergeCell ref="P11:U12"/>
    <mergeCell ref="V11:AA12"/>
    <mergeCell ref="AB11:AC12"/>
    <mergeCell ref="AD11:AE12"/>
    <mergeCell ref="AF11:AJ12"/>
    <mergeCell ref="B13:C14"/>
    <mergeCell ref="D13:I14"/>
    <mergeCell ref="J13:O14"/>
    <mergeCell ref="P13:U14"/>
    <mergeCell ref="V13:AA14"/>
    <mergeCell ref="AB13:AC14"/>
    <mergeCell ref="AD13:AE14"/>
    <mergeCell ref="AF13:AJ14"/>
    <mergeCell ref="P7:U8"/>
    <mergeCell ref="V7:AA8"/>
    <mergeCell ref="AB7:AC8"/>
    <mergeCell ref="AD7:AE8"/>
    <mergeCell ref="AF7:AJ8"/>
    <mergeCell ref="B9:C10"/>
    <mergeCell ref="D9:I10"/>
    <mergeCell ref="J9:O10"/>
    <mergeCell ref="P9:U10"/>
    <mergeCell ref="V9:AA10"/>
    <mergeCell ref="AB9:AC10"/>
    <mergeCell ref="AD9:AE10"/>
    <mergeCell ref="AF9:AJ10"/>
    <mergeCell ref="B7:C8"/>
    <mergeCell ref="D7:I8"/>
    <mergeCell ref="J7:O8"/>
    <mergeCell ref="AK3:AM4"/>
    <mergeCell ref="AN5:AX6"/>
    <mergeCell ref="AN3:AX4"/>
    <mergeCell ref="B3:C4"/>
    <mergeCell ref="D3:I4"/>
    <mergeCell ref="J3:O4"/>
    <mergeCell ref="P3:U4"/>
    <mergeCell ref="V3:AA4"/>
    <mergeCell ref="AB3:AC4"/>
    <mergeCell ref="AD3:AE4"/>
    <mergeCell ref="AF3:AJ4"/>
    <mergeCell ref="B5:C6"/>
    <mergeCell ref="D5:I6"/>
    <mergeCell ref="J5:O6"/>
    <mergeCell ref="P5:U6"/>
    <mergeCell ref="V5:AA6"/>
    <mergeCell ref="AB5:AC6"/>
    <mergeCell ref="AD5:AE6"/>
    <mergeCell ref="AF5:AJ6"/>
    <mergeCell ref="AK5:AM6"/>
  </mergeCells>
  <phoneticPr fontId="12"/>
  <dataValidations xWindow="574" yWindow="327" count="6">
    <dataValidation type="custom" imeMode="disabled" allowBlank="1" showInputMessage="1" showErrorMessage="1" error="メンバーIDが9桁の数字ではありません。" prompt="メンバーIDを9桁の数字で入力してください。" sqref="AF5:AJ28" xr:uid="{00000000-0002-0000-0200-000000000000}">
      <formula1>AND(INT(AF5)=AF5,LEN(AF5)=9)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B5:AC28" xr:uid="{00000000-0002-0000-0200-000001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K5:AM28" xr:uid="{00000000-0002-0000-0200-000002000000}">
      <formula1>0</formula1>
      <formula2>200</formula2>
    </dataValidation>
    <dataValidation imeMode="on" allowBlank="1" showInputMessage="1" showErrorMessage="1" sqref="D5:AA28" xr:uid="{00000000-0002-0000-0200-000003000000}"/>
    <dataValidation allowBlank="1" showInputMessage="1" showErrorMessage="1" prompt="半角数字で入力してください。_x000a_キャプテンの背番号は①や⑥といった全角の「丸数字」でお願いします。" sqref="B5:C28" xr:uid="{00000000-0002-0000-0200-000004000000}"/>
    <dataValidation imeMode="on" allowBlank="1" showInputMessage="1" showErrorMessage="1" prompt="都道府県から記入してください。_x000a_（例：○○県○○立○○小学校）" sqref="AN5:AX28" xr:uid="{00000000-0002-0000-0200-000005000000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574" yWindow="327" count="1">
        <x14:dataValidation type="list" allowBlank="1" showInputMessage="1" showErrorMessage="1" xr:uid="{00000000-0002-0000-0200-000006000000}">
          <x14:formula1>
            <xm:f>OFFSET(管理者用!$C$6,,,COUNTA(管理者用!$C$6:$C$10))</xm:f>
          </x14:formula1>
          <xm:sqref>AD5:AE28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0" tint="-0.499984740745262"/>
  </sheetPr>
  <dimension ref="A1:AS11"/>
  <sheetViews>
    <sheetView zoomScaleNormal="100" zoomScaleSheetLayoutView="100" workbookViewId="0">
      <selection activeCell="A4" sqref="A4:B5"/>
    </sheetView>
  </sheetViews>
  <sheetFormatPr defaultColWidth="2.5" defaultRowHeight="13.5"/>
  <cols>
    <col min="1" max="16384" width="2.5" style="25"/>
  </cols>
  <sheetData>
    <row r="1" spans="1:45">
      <c r="A1" s="25" t="s">
        <v>114</v>
      </c>
    </row>
    <row r="2" spans="1:45">
      <c r="A2" s="163" t="s">
        <v>67</v>
      </c>
      <c r="B2" s="164"/>
      <c r="C2" s="164"/>
      <c r="D2" s="165"/>
      <c r="E2" s="259" t="s">
        <v>94</v>
      </c>
      <c r="F2" s="259"/>
      <c r="G2" s="259"/>
      <c r="H2" s="259"/>
      <c r="I2" s="259"/>
      <c r="J2" s="259"/>
      <c r="K2" s="259"/>
    </row>
    <row r="3" spans="1:45">
      <c r="A3" s="166"/>
      <c r="B3" s="167"/>
      <c r="C3" s="167"/>
      <c r="D3" s="168"/>
      <c r="E3" s="259"/>
      <c r="F3" s="259"/>
      <c r="G3" s="259"/>
      <c r="H3" s="259"/>
      <c r="I3" s="259"/>
      <c r="J3" s="259"/>
      <c r="K3" s="259"/>
    </row>
    <row r="4" spans="1:45">
      <c r="A4" s="210"/>
      <c r="B4" s="211"/>
      <c r="C4" s="231" t="s">
        <v>103</v>
      </c>
      <c r="D4" s="232"/>
      <c r="E4" s="186"/>
      <c r="F4" s="186"/>
      <c r="G4" s="186"/>
      <c r="H4" s="186"/>
      <c r="I4" s="223"/>
      <c r="J4" s="231" t="s">
        <v>95</v>
      </c>
      <c r="K4" s="232"/>
    </row>
    <row r="5" spans="1:45">
      <c r="A5" s="210"/>
      <c r="B5" s="211"/>
      <c r="C5" s="231"/>
      <c r="D5" s="232"/>
      <c r="E5" s="186"/>
      <c r="F5" s="186"/>
      <c r="G5" s="186"/>
      <c r="H5" s="186"/>
      <c r="I5" s="223"/>
      <c r="J5" s="231"/>
      <c r="K5" s="232"/>
    </row>
    <row r="6" spans="1:45">
      <c r="A6" s="42"/>
      <c r="B6" s="42"/>
      <c r="C6" s="26"/>
      <c r="D6" s="26"/>
    </row>
    <row r="7" spans="1:45">
      <c r="A7" s="25" t="s">
        <v>98</v>
      </c>
    </row>
    <row r="8" spans="1:45">
      <c r="A8" s="177" t="s">
        <v>87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63" t="s">
        <v>89</v>
      </c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5"/>
      <c r="Y8" s="177" t="s">
        <v>91</v>
      </c>
      <c r="Z8" s="177"/>
      <c r="AA8" s="177"/>
      <c r="AB8" s="177"/>
      <c r="AC8" s="177"/>
      <c r="AD8" s="177" t="s">
        <v>92</v>
      </c>
      <c r="AE8" s="177"/>
      <c r="AF8" s="177"/>
      <c r="AG8" s="177"/>
      <c r="AH8" s="177"/>
      <c r="AI8" s="177"/>
      <c r="AJ8" s="177"/>
      <c r="AK8" s="177"/>
      <c r="AL8" s="177" t="s">
        <v>93</v>
      </c>
      <c r="AM8" s="177"/>
      <c r="AN8" s="177"/>
      <c r="AO8" s="177"/>
      <c r="AP8" s="177"/>
      <c r="AQ8" s="177"/>
      <c r="AR8" s="177"/>
      <c r="AS8" s="177"/>
    </row>
    <row r="9" spans="1:4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66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8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</row>
    <row r="10" spans="1:45">
      <c r="A10" s="186"/>
      <c r="B10" s="186"/>
      <c r="C10" s="186"/>
      <c r="D10" s="186"/>
      <c r="E10" s="186"/>
      <c r="F10" s="186"/>
      <c r="G10" s="186"/>
      <c r="H10" s="186"/>
      <c r="I10" s="186"/>
      <c r="J10" s="223"/>
      <c r="K10" s="231" t="s">
        <v>88</v>
      </c>
      <c r="L10" s="232"/>
      <c r="M10" s="213"/>
      <c r="N10" s="218"/>
      <c r="O10" s="218"/>
      <c r="P10" s="218"/>
      <c r="Q10" s="218"/>
      <c r="R10" s="218"/>
      <c r="S10" s="218"/>
      <c r="T10" s="218"/>
      <c r="U10" s="218"/>
      <c r="V10" s="218"/>
      <c r="W10" s="225" t="s">
        <v>90</v>
      </c>
      <c r="X10" s="226"/>
      <c r="Y10" s="186"/>
      <c r="Z10" s="186"/>
      <c r="AA10" s="186"/>
      <c r="AB10" s="186"/>
      <c r="AC10" s="186"/>
      <c r="AD10" s="203"/>
      <c r="AE10" s="203"/>
      <c r="AF10" s="203"/>
      <c r="AG10" s="203"/>
      <c r="AH10" s="203"/>
      <c r="AI10" s="203"/>
      <c r="AJ10" s="203"/>
      <c r="AK10" s="203"/>
      <c r="AL10" s="186"/>
      <c r="AM10" s="186"/>
      <c r="AN10" s="186"/>
      <c r="AO10" s="186"/>
      <c r="AP10" s="186"/>
      <c r="AQ10" s="186"/>
      <c r="AR10" s="186"/>
      <c r="AS10" s="186"/>
    </row>
    <row r="11" spans="1:45">
      <c r="A11" s="186"/>
      <c r="B11" s="186"/>
      <c r="C11" s="186"/>
      <c r="D11" s="186"/>
      <c r="E11" s="186"/>
      <c r="F11" s="186"/>
      <c r="G11" s="186"/>
      <c r="H11" s="186"/>
      <c r="I11" s="186"/>
      <c r="J11" s="223"/>
      <c r="K11" s="231"/>
      <c r="L11" s="232"/>
      <c r="M11" s="220"/>
      <c r="N11" s="221"/>
      <c r="O11" s="221"/>
      <c r="P11" s="221"/>
      <c r="Q11" s="221"/>
      <c r="R11" s="221"/>
      <c r="S11" s="221"/>
      <c r="T11" s="221"/>
      <c r="U11" s="221"/>
      <c r="V11" s="221"/>
      <c r="W11" s="257"/>
      <c r="X11" s="258"/>
      <c r="Y11" s="186"/>
      <c r="Z11" s="186"/>
      <c r="AA11" s="186"/>
      <c r="AB11" s="186"/>
      <c r="AC11" s="186"/>
      <c r="AD11" s="203"/>
      <c r="AE11" s="203"/>
      <c r="AF11" s="203"/>
      <c r="AG11" s="203"/>
      <c r="AH11" s="203"/>
      <c r="AI11" s="203"/>
      <c r="AJ11" s="203"/>
      <c r="AK11" s="203"/>
      <c r="AL11" s="186"/>
      <c r="AM11" s="186"/>
      <c r="AN11" s="186"/>
      <c r="AO11" s="186"/>
      <c r="AP11" s="186"/>
      <c r="AQ11" s="186"/>
      <c r="AR11" s="186"/>
      <c r="AS11" s="186"/>
    </row>
  </sheetData>
  <mergeCells count="18">
    <mergeCell ref="Y10:AC11"/>
    <mergeCell ref="Y8:AC9"/>
    <mergeCell ref="AD10:AK11"/>
    <mergeCell ref="AD8:AK9"/>
    <mergeCell ref="AL10:AS11"/>
    <mergeCell ref="AL8:AS9"/>
    <mergeCell ref="A2:D3"/>
    <mergeCell ref="A4:B5"/>
    <mergeCell ref="C4:D5"/>
    <mergeCell ref="E2:K3"/>
    <mergeCell ref="E4:I5"/>
    <mergeCell ref="J4:K5"/>
    <mergeCell ref="M8:X9"/>
    <mergeCell ref="W10:X11"/>
    <mergeCell ref="M10:V11"/>
    <mergeCell ref="K10:L11"/>
    <mergeCell ref="A10:J11"/>
    <mergeCell ref="A8:L9"/>
  </mergeCells>
  <phoneticPr fontId="12"/>
  <dataValidations count="2">
    <dataValidation type="whole" allowBlank="1" showInputMessage="1" showErrorMessage="1" sqref="A4:B6" xr:uid="{00000000-0002-0000-0300-000000000000}">
      <formula1>1</formula1>
      <formula2>99</formula2>
    </dataValidation>
    <dataValidation type="whole" allowBlank="1" showInputMessage="1" showErrorMessage="1" error="有効な数値ではありません。" prompt="プログラムの購入部数を0以上の数値で入力してください。" sqref="E4:I5" xr:uid="{00000000-0002-0000-0300-000001000000}">
      <formula1>0</formula1>
      <formula2>999</formula2>
    </dataValidation>
  </dataValidation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6"/>
    <pageSetUpPr fitToPage="1"/>
  </sheetPr>
  <dimension ref="A1:BG64"/>
  <sheetViews>
    <sheetView showGridLines="0" view="pageBreakPreview" zoomScale="115" zoomScaleNormal="100" zoomScaleSheetLayoutView="115" workbookViewId="0"/>
  </sheetViews>
  <sheetFormatPr defaultColWidth="1.625" defaultRowHeight="13.5"/>
  <cols>
    <col min="1" max="10" width="1.625" style="25"/>
    <col min="11" max="11" width="2.5" style="25" bestFit="1" customWidth="1"/>
    <col min="12" max="13" width="1.625" style="25"/>
    <col min="14" max="14" width="3.5" style="25" customWidth="1"/>
    <col min="15" max="17" width="1.625" style="25"/>
    <col min="18" max="18" width="1.625" style="25" customWidth="1"/>
    <col min="19" max="20" width="1.625" style="25"/>
    <col min="21" max="21" width="1.625" style="25" customWidth="1"/>
    <col min="22" max="22" width="1.5" style="25" customWidth="1"/>
    <col min="23" max="23" width="1.625" style="25" hidden="1" customWidth="1"/>
    <col min="24" max="27" width="1.625" style="25"/>
    <col min="28" max="28" width="2.125" style="25" customWidth="1"/>
    <col min="29" max="38" width="1.625" style="25"/>
    <col min="39" max="39" width="2.25" style="25" customWidth="1"/>
    <col min="40" max="47" width="1.625" style="25"/>
    <col min="48" max="48" width="1.625" style="25" customWidth="1"/>
    <col min="49" max="49" width="2.125" style="25" customWidth="1"/>
    <col min="50" max="50" width="5.125" style="25" customWidth="1"/>
    <col min="51" max="51" width="0.25" style="25" customWidth="1"/>
    <col min="52" max="52" width="1.625" style="25" hidden="1" customWidth="1"/>
    <col min="53" max="54" width="1.625" style="25"/>
    <col min="55" max="55" width="2.125" style="25" customWidth="1"/>
    <col min="56" max="56" width="1.625" style="25" customWidth="1"/>
    <col min="57" max="57" width="2" style="25" customWidth="1"/>
    <col min="58" max="58" width="1.625" style="25" hidden="1" customWidth="1"/>
    <col min="59" max="16384" width="1.625" style="25"/>
  </cols>
  <sheetData>
    <row r="1" spans="1:59">
      <c r="AR1" s="43"/>
      <c r="AS1" s="450" t="str">
        <f>チーム情報!Z14&amp;" "&amp;チーム情報!AC14&amp;" 年 "&amp;チーム情報!AF14&amp;" 月 "&amp;チーム情報!AI14&amp;" 日"</f>
        <v>令和 5 年  月  日</v>
      </c>
      <c r="AT1" s="450"/>
      <c r="AU1" s="450"/>
      <c r="AV1" s="450"/>
      <c r="AW1" s="450"/>
      <c r="AX1" s="450"/>
      <c r="AY1" s="450"/>
      <c r="AZ1" s="450"/>
      <c r="BA1" s="450"/>
      <c r="BB1" s="450"/>
      <c r="BC1" s="450"/>
      <c r="BD1" s="450"/>
      <c r="BE1" s="450"/>
    </row>
    <row r="3" spans="1:59" ht="9.75" customHeight="1"/>
    <row r="4" spans="1:59" ht="12" customHeight="1"/>
    <row r="5" spans="1:59" ht="28.5">
      <c r="A5" s="44"/>
      <c r="B5" s="386" t="s">
        <v>8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44"/>
      <c r="BG5" s="44"/>
    </row>
    <row r="6" spans="1:59" ht="11.25" customHeight="1">
      <c r="B6" s="84" t="s">
        <v>129</v>
      </c>
    </row>
    <row r="7" spans="1:59" ht="12.75" customHeight="1">
      <c r="B7" s="396" t="str">
        <f>IF(チーム情報!B14="","",チーム情報!B14)</f>
        <v>沖縄県</v>
      </c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8"/>
      <c r="AW7" s="46"/>
      <c r="AX7" s="441" t="str">
        <f>IF(チーム情報!AF8="","",チーム情報!AF8)</f>
        <v/>
      </c>
      <c r="AY7" s="442"/>
      <c r="AZ7" s="442"/>
      <c r="BA7" s="442"/>
      <c r="BB7" s="442"/>
      <c r="BC7" s="442"/>
      <c r="BD7" s="442"/>
      <c r="BE7" s="443"/>
      <c r="BF7" s="46"/>
    </row>
    <row r="8" spans="1:59" ht="13.5" customHeight="1">
      <c r="B8" s="399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1"/>
      <c r="R8" s="440" t="s">
        <v>128</v>
      </c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X8" s="444"/>
      <c r="AY8" s="445"/>
      <c r="AZ8" s="445"/>
      <c r="BA8" s="445"/>
      <c r="BB8" s="445"/>
      <c r="BC8" s="445"/>
      <c r="BD8" s="445"/>
      <c r="BE8" s="446"/>
    </row>
    <row r="9" spans="1:59" ht="7.15" customHeight="1">
      <c r="B9" s="402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4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X9" s="447"/>
      <c r="AY9" s="448"/>
      <c r="AZ9" s="448"/>
      <c r="BA9" s="448"/>
      <c r="BB9" s="448"/>
      <c r="BC9" s="448"/>
      <c r="BD9" s="448"/>
      <c r="BE9" s="449"/>
    </row>
    <row r="10" spans="1:59" ht="6" customHeight="1"/>
    <row r="11" spans="1:59" ht="5.25" customHeight="1">
      <c r="F11" s="43"/>
      <c r="G11" s="387">
        <v>43</v>
      </c>
      <c r="H11" s="388"/>
      <c r="I11" s="389"/>
      <c r="J11" s="43"/>
    </row>
    <row r="12" spans="1:59" ht="12" customHeight="1">
      <c r="E12" s="43" t="s">
        <v>0</v>
      </c>
      <c r="F12" s="43"/>
      <c r="G12" s="390"/>
      <c r="H12" s="391"/>
      <c r="I12" s="392"/>
      <c r="J12" s="43" t="str">
        <f>"回 "&amp;管理者用!B2&amp;"に下記のとおり参加申込致します。"</f>
        <v>回 全日本バレーボール小学生大会に下記のとおり参加申込致します。</v>
      </c>
      <c r="K12" s="48"/>
      <c r="L12" s="48"/>
      <c r="M12" s="48"/>
      <c r="P12" s="49"/>
    </row>
    <row r="13" spans="1:59" ht="5.25" customHeight="1">
      <c r="E13" s="43"/>
      <c r="F13" s="43"/>
      <c r="G13" s="393"/>
      <c r="H13" s="394"/>
      <c r="I13" s="395"/>
      <c r="J13" s="43"/>
      <c r="K13" s="48"/>
      <c r="L13" s="48"/>
      <c r="M13" s="48"/>
      <c r="P13" s="49"/>
    </row>
    <row r="14" spans="1:59" ht="5.25" customHeight="1" thickBot="1"/>
    <row r="15" spans="1:59" ht="15.75" customHeight="1">
      <c r="B15" s="427" t="s">
        <v>107</v>
      </c>
      <c r="C15" s="367"/>
      <c r="D15" s="367"/>
      <c r="E15" s="367"/>
      <c r="F15" s="484"/>
      <c r="G15" s="460" t="str">
        <f>IF(チーム情報!M8="","",チーム情報!M8)</f>
        <v/>
      </c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2"/>
      <c r="X15" s="413" t="s">
        <v>106</v>
      </c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27" t="s">
        <v>4</v>
      </c>
      <c r="AJ15" s="366"/>
      <c r="AK15" s="366"/>
      <c r="AL15" s="366"/>
      <c r="AM15" s="451" t="str">
        <f>IF(チーム情報!G14="","",チーム情報!G14)</f>
        <v/>
      </c>
      <c r="AN15" s="452"/>
      <c r="AO15" s="452"/>
      <c r="AP15" s="452"/>
      <c r="AQ15" s="452"/>
      <c r="AR15" s="452"/>
      <c r="AS15" s="452"/>
      <c r="AT15" s="453"/>
      <c r="AU15" s="415" t="s">
        <v>5</v>
      </c>
      <c r="AV15" s="416"/>
      <c r="AW15" s="416"/>
      <c r="AX15" s="417"/>
      <c r="AY15" s="405" t="str">
        <f>チーム情報!N14&amp;""</f>
        <v/>
      </c>
      <c r="AZ15" s="406"/>
      <c r="BA15" s="406"/>
      <c r="BB15" s="406"/>
      <c r="BC15" s="406"/>
      <c r="BD15" s="406"/>
      <c r="BE15" s="411" t="s">
        <v>2</v>
      </c>
    </row>
    <row r="16" spans="1:59" ht="16.899999999999999" customHeight="1">
      <c r="B16" s="485"/>
      <c r="C16" s="486"/>
      <c r="D16" s="486"/>
      <c r="E16" s="486"/>
      <c r="F16" s="487"/>
      <c r="G16" s="488" t="str">
        <f>IF(チーム情報!B8="","",チーム情報!B8)</f>
        <v/>
      </c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90"/>
      <c r="X16" s="434" t="str">
        <f>IF(チーム情報!AK8="","",チーム情報!AK8)</f>
        <v/>
      </c>
      <c r="Y16" s="435"/>
      <c r="Z16" s="435"/>
      <c r="AA16" s="435"/>
      <c r="AB16" s="435"/>
      <c r="AC16" s="435"/>
      <c r="AD16" s="435"/>
      <c r="AE16" s="435"/>
      <c r="AF16" s="435"/>
      <c r="AG16" s="435"/>
      <c r="AH16" s="436"/>
      <c r="AI16" s="428"/>
      <c r="AJ16" s="429"/>
      <c r="AK16" s="429"/>
      <c r="AL16" s="429"/>
      <c r="AM16" s="454"/>
      <c r="AN16" s="455"/>
      <c r="AO16" s="455"/>
      <c r="AP16" s="455"/>
      <c r="AQ16" s="455"/>
      <c r="AR16" s="455"/>
      <c r="AS16" s="455"/>
      <c r="AT16" s="456"/>
      <c r="AU16" s="418"/>
      <c r="AV16" s="419"/>
      <c r="AW16" s="419"/>
      <c r="AX16" s="420"/>
      <c r="AY16" s="407"/>
      <c r="AZ16" s="408"/>
      <c r="BA16" s="408"/>
      <c r="BB16" s="408"/>
      <c r="BC16" s="408"/>
      <c r="BD16" s="408"/>
      <c r="BE16" s="412"/>
    </row>
    <row r="17" spans="2:59" ht="16.899999999999999" customHeight="1" thickBot="1">
      <c r="B17" s="485"/>
      <c r="C17" s="486"/>
      <c r="D17" s="486"/>
      <c r="E17" s="486"/>
      <c r="F17" s="487"/>
      <c r="G17" s="437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91"/>
      <c r="X17" s="437" t="str">
        <f>IF(チーム情報!AK9="","",チーム情報!AK9)</f>
        <v/>
      </c>
      <c r="Y17" s="438"/>
      <c r="Z17" s="438"/>
      <c r="AA17" s="438"/>
      <c r="AB17" s="438"/>
      <c r="AC17" s="438"/>
      <c r="AD17" s="438"/>
      <c r="AE17" s="438"/>
      <c r="AF17" s="438"/>
      <c r="AG17" s="438"/>
      <c r="AH17" s="439"/>
      <c r="AI17" s="430"/>
      <c r="AJ17" s="431"/>
      <c r="AK17" s="431"/>
      <c r="AL17" s="431"/>
      <c r="AM17" s="457"/>
      <c r="AN17" s="458"/>
      <c r="AO17" s="458"/>
      <c r="AP17" s="458"/>
      <c r="AQ17" s="458"/>
      <c r="AR17" s="458"/>
      <c r="AS17" s="458"/>
      <c r="AT17" s="459"/>
      <c r="AU17" s="421"/>
      <c r="AV17" s="422"/>
      <c r="AW17" s="422"/>
      <c r="AX17" s="423"/>
      <c r="AY17" s="425" t="str">
        <f>チーム情報!N15&amp;""</f>
        <v/>
      </c>
      <c r="AZ17" s="426"/>
      <c r="BA17" s="426"/>
      <c r="BB17" s="426"/>
      <c r="BC17" s="426"/>
      <c r="BD17" s="426"/>
      <c r="BE17" s="50" t="s">
        <v>3</v>
      </c>
    </row>
    <row r="18" spans="2:59" ht="15" customHeight="1">
      <c r="B18" s="409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24" t="s">
        <v>7</v>
      </c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32" t="s">
        <v>37</v>
      </c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 t="s">
        <v>38</v>
      </c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33"/>
    </row>
    <row r="19" spans="2:59" ht="14.45" customHeight="1">
      <c r="B19" s="336" t="s">
        <v>115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1"/>
      <c r="N19" s="337" t="str">
        <f>IF(チーム情報!L30="","",チーム情報!L30)</f>
        <v/>
      </c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9"/>
      <c r="AC19" s="337" t="str">
        <f>IF(チーム情報!L32="","",チーム情報!L32)</f>
        <v/>
      </c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9"/>
      <c r="AR19" s="337" t="str">
        <f>IF(チーム情報!L34="","",チーム情報!L34)</f>
        <v/>
      </c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463"/>
      <c r="BG19" s="51"/>
    </row>
    <row r="20" spans="2:59" ht="14.45" customHeight="1">
      <c r="B20" s="266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8"/>
      <c r="N20" s="493" t="str">
        <f>IF(チーム情報!O30="","",チーム情報!O30)</f>
        <v/>
      </c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 t="str">
        <f>IF(チーム情報!O32="","",チーム情報!O32)</f>
        <v/>
      </c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64" t="str">
        <f>IF(チーム情報!O34="","",チーム情報!O34)</f>
        <v/>
      </c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520"/>
      <c r="BF20" s="47"/>
    </row>
    <row r="21" spans="2:59" ht="14.45" customHeight="1">
      <c r="B21" s="336" t="s">
        <v>48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1"/>
      <c r="N21" s="337" t="str">
        <f>IF(チーム情報!T30="","",チーム情報!T30)</f>
        <v/>
      </c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9"/>
      <c r="AC21" s="337" t="str">
        <f>IF(チーム情報!T32="","",チーム情報!T32)</f>
        <v/>
      </c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9"/>
      <c r="AR21" s="337" t="str">
        <f>IF(チーム情報!T34="","",チーム情報!T34)</f>
        <v/>
      </c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463"/>
      <c r="BG21" s="51"/>
    </row>
    <row r="22" spans="2:59" ht="14.45" customHeight="1">
      <c r="B22" s="266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8"/>
      <c r="N22" s="464" t="str">
        <f>IF(チーム情報!X30="","",チーム情報!X30)</f>
        <v/>
      </c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6"/>
      <c r="AC22" s="493" t="str">
        <f>IF(チーム情報!X32="","",チーム情報!X32)</f>
        <v/>
      </c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 t="str">
        <f>IF(チーム情報!X34="","",チーム情報!X34)</f>
        <v/>
      </c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521"/>
      <c r="BF22" s="47"/>
    </row>
    <row r="23" spans="2:59" ht="15" customHeight="1" thickBot="1">
      <c r="B23" s="508" t="s">
        <v>109</v>
      </c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2" t="str">
        <f>IF(チーム情報!G30="","",チーム情報!G30)</f>
        <v/>
      </c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 t="str">
        <f>IF(チーム情報!G32="","",チーム情報!G32)</f>
        <v/>
      </c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 t="str">
        <f>IF(チーム情報!G34="","",チーム情報!G34)</f>
        <v/>
      </c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2"/>
      <c r="BD23" s="492"/>
      <c r="BE23" s="517"/>
    </row>
    <row r="24" spans="2:59" ht="12" customHeight="1">
      <c r="B24" s="263" t="s">
        <v>9</v>
      </c>
      <c r="C24" s="264"/>
      <c r="D24" s="264"/>
      <c r="E24" s="264"/>
      <c r="F24" s="265"/>
      <c r="G24" s="467" t="str">
        <f>IF(チーム情報!S20="","",チーム情報!S20&amp;" "&amp;チーム情報!Y20)</f>
        <v/>
      </c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9"/>
      <c r="S24" s="513" t="str">
        <f>IF(チーム情報!BF20="","",チーム情報!BF20)</f>
        <v/>
      </c>
      <c r="T24" s="514"/>
      <c r="U24" s="515"/>
      <c r="V24" s="366" t="s">
        <v>108</v>
      </c>
      <c r="W24" s="367"/>
      <c r="X24" s="367"/>
      <c r="Y24" s="52" t="s">
        <v>11</v>
      </c>
      <c r="Z24" s="53"/>
      <c r="AA24" s="482" t="str">
        <f>IF(チーム情報!AF20="","",チーム情報!AF20)</f>
        <v/>
      </c>
      <c r="AB24" s="482"/>
      <c r="AC24" s="482"/>
      <c r="AD24" s="482"/>
      <c r="AE24" s="54" t="s">
        <v>18</v>
      </c>
      <c r="AF24" s="482" t="str">
        <f>IF(チーム情報!AI20="","",チーム情報!AI20)</f>
        <v/>
      </c>
      <c r="AG24" s="482"/>
      <c r="AH24" s="482"/>
      <c r="AI24" s="482"/>
      <c r="AJ24" s="482"/>
      <c r="AK24" s="55"/>
      <c r="AL24" s="55"/>
      <c r="AM24" s="55"/>
      <c r="AN24" s="55"/>
      <c r="AO24" s="55"/>
      <c r="AP24" s="55"/>
      <c r="AQ24" s="55"/>
      <c r="AR24" s="55"/>
      <c r="AS24" s="56"/>
      <c r="AT24" s="516" t="s">
        <v>47</v>
      </c>
      <c r="AU24" s="432"/>
      <c r="AV24" s="432"/>
      <c r="AW24" s="75" t="s">
        <v>16</v>
      </c>
      <c r="AX24" s="518" t="str">
        <f>IF(チーム情報!AR20="","",チーム情報!AR20)</f>
        <v/>
      </c>
      <c r="AY24" s="518"/>
      <c r="AZ24" s="518"/>
      <c r="BA24" s="518"/>
      <c r="BB24" s="518"/>
      <c r="BC24" s="518"/>
      <c r="BD24" s="518"/>
      <c r="BE24" s="77" t="s">
        <v>17</v>
      </c>
    </row>
    <row r="25" spans="2:59" ht="19.5" customHeight="1">
      <c r="B25" s="266"/>
      <c r="C25" s="267"/>
      <c r="D25" s="267"/>
      <c r="E25" s="267"/>
      <c r="F25" s="268"/>
      <c r="G25" s="470" t="str">
        <f>IF(チーム情報!G20="","",チーム情報!G20&amp;" "&amp;チーム情報!M20)</f>
        <v/>
      </c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2"/>
      <c r="S25" s="373"/>
      <c r="T25" s="374"/>
      <c r="U25" s="375"/>
      <c r="V25" s="365"/>
      <c r="W25" s="365"/>
      <c r="X25" s="365"/>
      <c r="Y25" s="510" t="str">
        <f>IF(チーム情報!AE21="","",チーム情報!AE21)</f>
        <v/>
      </c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2"/>
      <c r="AT25" s="496"/>
      <c r="AU25" s="496"/>
      <c r="AV25" s="496"/>
      <c r="AW25" s="368" t="str">
        <f>IF(チーム情報!AU20="","",チーム情報!AU20)</f>
        <v/>
      </c>
      <c r="AX25" s="369"/>
      <c r="AY25" s="369"/>
      <c r="AZ25" s="369"/>
      <c r="BA25" s="58" t="s">
        <v>18</v>
      </c>
      <c r="BB25" s="369" t="str">
        <f>IF(チーム情報!AY20="","",チーム情報!AY20)</f>
        <v/>
      </c>
      <c r="BC25" s="369"/>
      <c r="BD25" s="369"/>
      <c r="BE25" s="509"/>
    </row>
    <row r="26" spans="2:59" ht="12" customHeight="1">
      <c r="B26" s="269" t="s">
        <v>10</v>
      </c>
      <c r="C26" s="270"/>
      <c r="D26" s="270"/>
      <c r="E26" s="270"/>
      <c r="F26" s="271"/>
      <c r="G26" s="476" t="str">
        <f>IF(チーム情報!S22="","",チーム情報!S22&amp;" "&amp;チーム情報!Y22)</f>
        <v/>
      </c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8"/>
      <c r="S26" s="370" t="str">
        <f>IF(チーム情報!BF22="","",チーム情報!BF22)</f>
        <v/>
      </c>
      <c r="T26" s="371"/>
      <c r="U26" s="372"/>
      <c r="V26" s="363" t="s">
        <v>108</v>
      </c>
      <c r="W26" s="364"/>
      <c r="X26" s="364"/>
      <c r="Y26" s="59" t="s">
        <v>11</v>
      </c>
      <c r="Z26" s="60"/>
      <c r="AA26" s="483" t="str">
        <f>IF(チーム情報!AF22="","",チーム情報!AF22)</f>
        <v/>
      </c>
      <c r="AB26" s="483"/>
      <c r="AC26" s="483"/>
      <c r="AD26" s="483"/>
      <c r="AE26" s="61" t="s">
        <v>18</v>
      </c>
      <c r="AF26" s="483" t="str">
        <f>IF(チーム情報!AI22="","",チーム情報!AI22)</f>
        <v/>
      </c>
      <c r="AG26" s="483"/>
      <c r="AH26" s="483"/>
      <c r="AI26" s="483"/>
      <c r="AJ26" s="483"/>
      <c r="AK26" s="62"/>
      <c r="AL26" s="62"/>
      <c r="AM26" s="62"/>
      <c r="AN26" s="62"/>
      <c r="AO26" s="62"/>
      <c r="AP26" s="62"/>
      <c r="AQ26" s="62"/>
      <c r="AR26" s="62"/>
      <c r="AS26" s="63"/>
      <c r="AT26" s="495" t="s">
        <v>47</v>
      </c>
      <c r="AU26" s="496"/>
      <c r="AV26" s="496"/>
      <c r="AW26" s="76" t="s">
        <v>16</v>
      </c>
      <c r="AX26" s="494" t="str">
        <f>IF(チーム情報!AR22="","",チーム情報!AR22)</f>
        <v/>
      </c>
      <c r="AY26" s="494"/>
      <c r="AZ26" s="494"/>
      <c r="BA26" s="494"/>
      <c r="BB26" s="494"/>
      <c r="BC26" s="494"/>
      <c r="BD26" s="494"/>
      <c r="BE26" s="78" t="s">
        <v>17</v>
      </c>
    </row>
    <row r="27" spans="2:59" ht="19.5" customHeight="1">
      <c r="B27" s="266"/>
      <c r="C27" s="267"/>
      <c r="D27" s="267"/>
      <c r="E27" s="267"/>
      <c r="F27" s="268"/>
      <c r="G27" s="470" t="str">
        <f>IF(チーム情報!G22="","",チーム情報!G22&amp;" "&amp;チーム情報!M22)</f>
        <v/>
      </c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2"/>
      <c r="S27" s="373"/>
      <c r="T27" s="374"/>
      <c r="U27" s="375"/>
      <c r="V27" s="365"/>
      <c r="W27" s="365"/>
      <c r="X27" s="365"/>
      <c r="Y27" s="510" t="str">
        <f>IF(チーム情報!AE23="","",チーム情報!AE23)</f>
        <v/>
      </c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2"/>
      <c r="AT27" s="496"/>
      <c r="AU27" s="496"/>
      <c r="AV27" s="496"/>
      <c r="AW27" s="368" t="str">
        <f>IF(チーム情報!AU22="","",チーム情報!AU22)</f>
        <v/>
      </c>
      <c r="AX27" s="369"/>
      <c r="AY27" s="369"/>
      <c r="AZ27" s="369"/>
      <c r="BA27" s="58" t="s">
        <v>18</v>
      </c>
      <c r="BB27" s="369" t="str">
        <f>IF(チーム情報!AY22="","",チーム情報!AY22)</f>
        <v/>
      </c>
      <c r="BC27" s="369"/>
      <c r="BD27" s="369"/>
      <c r="BE27" s="509"/>
    </row>
    <row r="28" spans="2:59" ht="12" customHeight="1">
      <c r="B28" s="272" t="s">
        <v>6</v>
      </c>
      <c r="C28" s="273"/>
      <c r="D28" s="273"/>
      <c r="E28" s="273"/>
      <c r="F28" s="274"/>
      <c r="G28" s="476" t="str">
        <f>IF(チーム情報!S24="","",チーム情報!S24&amp;" "&amp;チーム情報!Y24)</f>
        <v/>
      </c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8"/>
      <c r="S28" s="370" t="str">
        <f>IF(チーム情報!BF24="","",チーム情報!BF24)</f>
        <v/>
      </c>
      <c r="T28" s="371"/>
      <c r="U28" s="372"/>
      <c r="V28" s="363" t="s">
        <v>108</v>
      </c>
      <c r="W28" s="364"/>
      <c r="X28" s="364"/>
      <c r="Y28" s="59" t="s">
        <v>11</v>
      </c>
      <c r="Z28" s="60"/>
      <c r="AA28" s="483" t="str">
        <f>IF(チーム情報!AF24="","",チーム情報!AF24)</f>
        <v/>
      </c>
      <c r="AB28" s="483"/>
      <c r="AC28" s="483"/>
      <c r="AD28" s="483"/>
      <c r="AE28" s="61" t="s">
        <v>18</v>
      </c>
      <c r="AF28" s="483" t="str">
        <f>IF(チーム情報!AI24="","",チーム情報!AI24)</f>
        <v/>
      </c>
      <c r="AG28" s="483"/>
      <c r="AH28" s="483"/>
      <c r="AI28" s="483"/>
      <c r="AJ28" s="483"/>
      <c r="AK28" s="62"/>
      <c r="AL28" s="62"/>
      <c r="AM28" s="62"/>
      <c r="AN28" s="62"/>
      <c r="AO28" s="62"/>
      <c r="AP28" s="62"/>
      <c r="AQ28" s="62"/>
      <c r="AR28" s="62"/>
      <c r="AS28" s="63"/>
      <c r="AT28" s="495" t="s">
        <v>47</v>
      </c>
      <c r="AU28" s="496"/>
      <c r="AV28" s="496"/>
      <c r="AW28" s="76" t="s">
        <v>16</v>
      </c>
      <c r="AX28" s="494" t="str">
        <f>IF(チーム情報!AR24="","",チーム情報!AR24)</f>
        <v/>
      </c>
      <c r="AY28" s="494"/>
      <c r="AZ28" s="494"/>
      <c r="BA28" s="494"/>
      <c r="BB28" s="494"/>
      <c r="BC28" s="494"/>
      <c r="BD28" s="494"/>
      <c r="BE28" s="78" t="s">
        <v>17</v>
      </c>
    </row>
    <row r="29" spans="2:59" ht="19.5" customHeight="1">
      <c r="B29" s="275"/>
      <c r="C29" s="276"/>
      <c r="D29" s="276"/>
      <c r="E29" s="276"/>
      <c r="F29" s="277"/>
      <c r="G29" s="479" t="str">
        <f>IF(チーム情報!G24="","",チーム情報!G24&amp;" "&amp;チーム情報!M24)</f>
        <v/>
      </c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1"/>
      <c r="S29" s="373"/>
      <c r="T29" s="374"/>
      <c r="U29" s="375"/>
      <c r="V29" s="365"/>
      <c r="W29" s="365"/>
      <c r="X29" s="365"/>
      <c r="Y29" s="510" t="str">
        <f>IF(チーム情報!AE25="","",チーム情報!AE25)</f>
        <v/>
      </c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2"/>
      <c r="AT29" s="496"/>
      <c r="AU29" s="496"/>
      <c r="AV29" s="496"/>
      <c r="AW29" s="368" t="str">
        <f>IF(チーム情報!AU24="","",チーム情報!AU24)</f>
        <v/>
      </c>
      <c r="AX29" s="369"/>
      <c r="AY29" s="369"/>
      <c r="AZ29" s="369"/>
      <c r="BA29" s="58" t="s">
        <v>18</v>
      </c>
      <c r="BB29" s="369" t="str">
        <f>IF(チーム情報!AY24="","",チーム情報!AY24)</f>
        <v/>
      </c>
      <c r="BC29" s="369"/>
      <c r="BD29" s="369"/>
      <c r="BE29" s="509"/>
    </row>
    <row r="30" spans="2:59" ht="12" customHeight="1">
      <c r="B30" s="278" t="s">
        <v>122</v>
      </c>
      <c r="C30" s="270"/>
      <c r="D30" s="270"/>
      <c r="E30" s="270"/>
      <c r="F30" s="271"/>
      <c r="G30" s="476" t="str">
        <f>IF(チーム情報!S40="","",チーム情報!S40&amp;" "&amp;チーム情報!Y40)</f>
        <v/>
      </c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8"/>
      <c r="S30" s="376" t="s">
        <v>131</v>
      </c>
      <c r="T30" s="377"/>
      <c r="U30" s="377"/>
      <c r="V30" s="377"/>
      <c r="W30" s="377"/>
      <c r="X30" s="377"/>
      <c r="Y30" s="380" t="str">
        <f>IF(チーム情報!AE40="","",チーム情報!AE40)</f>
        <v/>
      </c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2"/>
      <c r="AT30" s="495" t="s">
        <v>47</v>
      </c>
      <c r="AU30" s="496"/>
      <c r="AV30" s="496"/>
      <c r="AW30" s="76" t="s">
        <v>16</v>
      </c>
      <c r="AX30" s="494" t="str">
        <f>IF(チーム情報!AR40="","",チーム情報!AR40)</f>
        <v/>
      </c>
      <c r="AY30" s="494"/>
      <c r="AZ30" s="494"/>
      <c r="BA30" s="494"/>
      <c r="BB30" s="494"/>
      <c r="BC30" s="494"/>
      <c r="BD30" s="494"/>
      <c r="BE30" s="78" t="s">
        <v>17</v>
      </c>
    </row>
    <row r="31" spans="2:59" ht="19.5" customHeight="1" thickBot="1">
      <c r="B31" s="279"/>
      <c r="C31" s="280"/>
      <c r="D31" s="280"/>
      <c r="E31" s="280"/>
      <c r="F31" s="281"/>
      <c r="G31" s="473" t="str">
        <f>IF(チーム情報!G40="","",チーム情報!G40&amp;" "&amp;チーム情報!M40)</f>
        <v/>
      </c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5"/>
      <c r="S31" s="378"/>
      <c r="T31" s="379"/>
      <c r="U31" s="379"/>
      <c r="V31" s="379"/>
      <c r="W31" s="379"/>
      <c r="X31" s="379"/>
      <c r="Y31" s="383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5"/>
      <c r="AT31" s="497"/>
      <c r="AU31" s="497"/>
      <c r="AV31" s="497"/>
      <c r="AW31" s="505" t="str">
        <f>IF(チーム情報!AU40="","",チーム情報!AU40)</f>
        <v/>
      </c>
      <c r="AX31" s="506"/>
      <c r="AY31" s="506"/>
      <c r="AZ31" s="506"/>
      <c r="BA31" s="65" t="s">
        <v>18</v>
      </c>
      <c r="BB31" s="506" t="str">
        <f>IF(チーム情報!AY40="","",チーム情報!AY40)</f>
        <v/>
      </c>
      <c r="BC31" s="506"/>
      <c r="BD31" s="506"/>
      <c r="BE31" s="507"/>
    </row>
    <row r="32" spans="2:59" ht="4.1500000000000004" customHeight="1">
      <c r="B32" s="79"/>
      <c r="C32" s="79"/>
      <c r="D32" s="79"/>
      <c r="E32" s="79"/>
      <c r="F32" s="7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79"/>
      <c r="AU32" s="79"/>
      <c r="AV32" s="79"/>
      <c r="AW32" s="81"/>
      <c r="AX32" s="81"/>
      <c r="AY32" s="81"/>
      <c r="AZ32" s="81"/>
      <c r="BA32" s="81"/>
      <c r="BB32" s="81"/>
      <c r="BC32" s="81"/>
      <c r="BD32" s="81"/>
      <c r="BE32" s="81"/>
    </row>
    <row r="33" spans="2:57" ht="16.149999999999999" customHeight="1" thickBot="1">
      <c r="B33" s="74" t="s">
        <v>126</v>
      </c>
      <c r="C33" s="82"/>
      <c r="D33" s="82"/>
      <c r="E33" s="82"/>
      <c r="F33" s="82"/>
      <c r="G33" s="82"/>
      <c r="H33" s="83" t="s">
        <v>127</v>
      </c>
      <c r="I33"/>
      <c r="J33"/>
    </row>
    <row r="34" spans="2:57" ht="15" customHeight="1" thickBot="1">
      <c r="B34" s="504" t="s">
        <v>12</v>
      </c>
      <c r="C34" s="424"/>
      <c r="D34" s="424"/>
      <c r="E34" s="424" t="s">
        <v>13</v>
      </c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 t="s">
        <v>14</v>
      </c>
      <c r="Q34" s="424"/>
      <c r="R34" s="424"/>
      <c r="S34" s="519" t="s">
        <v>104</v>
      </c>
      <c r="T34" s="264"/>
      <c r="U34" s="264"/>
      <c r="V34" s="502" t="s">
        <v>20</v>
      </c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5"/>
      <c r="AL34" s="264" t="s">
        <v>19</v>
      </c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5"/>
      <c r="AY34" s="424" t="s">
        <v>15</v>
      </c>
      <c r="AZ34" s="424"/>
      <c r="BA34" s="424"/>
      <c r="BB34" s="424"/>
      <c r="BC34" s="424"/>
      <c r="BD34" s="424"/>
      <c r="BE34" s="503"/>
    </row>
    <row r="35" spans="2:57" ht="11.45" customHeight="1">
      <c r="B35" s="343" t="str">
        <f>IF(選手情報!B5="","",選手情報!B5)</f>
        <v/>
      </c>
      <c r="C35" s="344"/>
      <c r="D35" s="345"/>
      <c r="E35" s="346" t="str">
        <f>IF(選手情報!P5="","",選手情報!P5&amp;" "&amp;選手情報!V5)</f>
        <v/>
      </c>
      <c r="F35" s="347"/>
      <c r="G35" s="347"/>
      <c r="H35" s="347"/>
      <c r="I35" s="347"/>
      <c r="J35" s="347"/>
      <c r="K35" s="347"/>
      <c r="L35" s="347"/>
      <c r="M35" s="347"/>
      <c r="N35" s="347"/>
      <c r="O35" s="348"/>
      <c r="P35" s="349" t="str">
        <f>IF(選手情報!AB5="","",選手情報!AB5)</f>
        <v/>
      </c>
      <c r="Q35" s="350"/>
      <c r="R35" s="351"/>
      <c r="S35" s="352" t="str">
        <f>IF(選手情報!AD5="","",選手情報!AD5)</f>
        <v/>
      </c>
      <c r="T35" s="344"/>
      <c r="U35" s="345"/>
      <c r="V35" s="359" t="str">
        <f>IF(選手情報!AN5="","",選手情報!AN5)</f>
        <v/>
      </c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1"/>
      <c r="AL35" s="356" t="str">
        <f>IF(選手情報!AF5="","",選手情報!AF5)</f>
        <v/>
      </c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8"/>
      <c r="AY35" s="353" t="str">
        <f>IF(選手情報!AK5="","",選手情報!$AK5)</f>
        <v/>
      </c>
      <c r="AZ35" s="354"/>
      <c r="BA35" s="354"/>
      <c r="BB35" s="354"/>
      <c r="BC35" s="354"/>
      <c r="BD35" s="354"/>
      <c r="BE35" s="355"/>
    </row>
    <row r="36" spans="2:57" ht="19.899999999999999" customHeight="1">
      <c r="B36" s="301"/>
      <c r="C36" s="286"/>
      <c r="D36" s="287"/>
      <c r="E36" s="362" t="str">
        <f>IF(選手情報!D5="","",選手情報!D5&amp;" "&amp;選手情報!J5)</f>
        <v/>
      </c>
      <c r="F36" s="316" t="str">
        <f>選手情報!$D$5&amp;" "&amp;選手情報!$J$5</f>
        <v xml:space="preserve"> </v>
      </c>
      <c r="G36" s="316" t="str">
        <f>選手情報!$D$5&amp;" "&amp;選手情報!$J$5</f>
        <v xml:space="preserve"> </v>
      </c>
      <c r="H36" s="316" t="str">
        <f>選手情報!$D$5&amp;" "&amp;選手情報!$J$5</f>
        <v xml:space="preserve"> </v>
      </c>
      <c r="I36" s="316" t="str">
        <f>選手情報!$D$5&amp;" "&amp;選手情報!$J$5</f>
        <v xml:space="preserve"> </v>
      </c>
      <c r="J36" s="316" t="str">
        <f>選手情報!$D$5&amp;" "&amp;選手情報!$J$5</f>
        <v xml:space="preserve"> </v>
      </c>
      <c r="K36" s="316" t="str">
        <f>選手情報!$D$5&amp;" "&amp;選手情報!$J$5</f>
        <v xml:space="preserve"> </v>
      </c>
      <c r="L36" s="316" t="str">
        <f>選手情報!$D$5&amp;" "&amp;選手情報!$J$5</f>
        <v xml:space="preserve"> </v>
      </c>
      <c r="M36" s="316" t="str">
        <f>選手情報!$D$5&amp;" "&amp;選手情報!$J$5</f>
        <v xml:space="preserve"> </v>
      </c>
      <c r="N36" s="316" t="str">
        <f>選手情報!$D$5&amp;" "&amp;選手情報!$J$5</f>
        <v xml:space="preserve"> </v>
      </c>
      <c r="O36" s="317" t="str">
        <f>選手情報!$D$5&amp;" "&amp;選手情報!$J$5</f>
        <v xml:space="preserve"> </v>
      </c>
      <c r="P36" s="294"/>
      <c r="Q36" s="295"/>
      <c r="R36" s="296"/>
      <c r="S36" s="285"/>
      <c r="T36" s="286"/>
      <c r="U36" s="287"/>
      <c r="V36" s="330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2"/>
      <c r="AL36" s="309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1"/>
      <c r="AY36" s="324"/>
      <c r="AZ36" s="325"/>
      <c r="BA36" s="325"/>
      <c r="BB36" s="325"/>
      <c r="BC36" s="325"/>
      <c r="BD36" s="325"/>
      <c r="BE36" s="326"/>
    </row>
    <row r="37" spans="2:57" ht="11.45" customHeight="1">
      <c r="B37" s="300" t="str">
        <f>IF(選手情報!B7="","",選手情報!B7)</f>
        <v/>
      </c>
      <c r="C37" s="283"/>
      <c r="D37" s="284"/>
      <c r="E37" s="340" t="str">
        <f>IF(選手情報!P7="","",選手情報!P7&amp;" "&amp;選手情報!V7)</f>
        <v/>
      </c>
      <c r="F37" s="341"/>
      <c r="G37" s="341"/>
      <c r="H37" s="341"/>
      <c r="I37" s="341"/>
      <c r="J37" s="341"/>
      <c r="K37" s="341"/>
      <c r="L37" s="341"/>
      <c r="M37" s="341"/>
      <c r="N37" s="341"/>
      <c r="O37" s="342"/>
      <c r="P37" s="291" t="str">
        <f>IF(選手情報!AB7="","",選手情報!AB7)</f>
        <v/>
      </c>
      <c r="Q37" s="292"/>
      <c r="R37" s="293"/>
      <c r="S37" s="282" t="str">
        <f>IF(選手情報!AD7="","",選手情報!AD7)</f>
        <v/>
      </c>
      <c r="T37" s="283"/>
      <c r="U37" s="284"/>
      <c r="V37" s="327" t="str">
        <f>IF(選手情報!AN7="","",選手情報!AN7)</f>
        <v/>
      </c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9"/>
      <c r="AL37" s="306" t="str">
        <f>IF(選手情報!AF7="","",選手情報!AF7)</f>
        <v/>
      </c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8"/>
      <c r="AY37" s="318" t="str">
        <f>IF(選手情報!AK7="","",選手情報!AK7)</f>
        <v/>
      </c>
      <c r="AZ37" s="319"/>
      <c r="BA37" s="319"/>
      <c r="BB37" s="319"/>
      <c r="BC37" s="319"/>
      <c r="BD37" s="319"/>
      <c r="BE37" s="320"/>
    </row>
    <row r="38" spans="2:57" ht="19.899999999999999" customHeight="1">
      <c r="B38" s="301"/>
      <c r="C38" s="286"/>
      <c r="D38" s="287"/>
      <c r="E38" s="362" t="str">
        <f>IF(選手情報!D7="","",選手情報!D7&amp;" "&amp;選手情報!J7)</f>
        <v/>
      </c>
      <c r="F38" s="316" t="str">
        <f>選手情報!$D$7&amp;" "&amp;選手情報!$J$7</f>
        <v xml:space="preserve"> </v>
      </c>
      <c r="G38" s="316" t="str">
        <f>選手情報!$D$7&amp;" "&amp;選手情報!$J$7</f>
        <v xml:space="preserve"> </v>
      </c>
      <c r="H38" s="316" t="str">
        <f>選手情報!$D$7&amp;" "&amp;選手情報!$J$7</f>
        <v xml:space="preserve"> </v>
      </c>
      <c r="I38" s="316" t="str">
        <f>選手情報!$D$7&amp;" "&amp;選手情報!$J$7</f>
        <v xml:space="preserve"> </v>
      </c>
      <c r="J38" s="316" t="str">
        <f>選手情報!$D$7&amp;" "&amp;選手情報!$J$7</f>
        <v xml:space="preserve"> </v>
      </c>
      <c r="K38" s="316" t="str">
        <f>選手情報!$D$7&amp;" "&amp;選手情報!$J$7</f>
        <v xml:space="preserve"> </v>
      </c>
      <c r="L38" s="316" t="str">
        <f>選手情報!$D$7&amp;" "&amp;選手情報!$J$7</f>
        <v xml:space="preserve"> </v>
      </c>
      <c r="M38" s="316" t="str">
        <f>選手情報!$D$7&amp;" "&amp;選手情報!$J$7</f>
        <v xml:space="preserve"> </v>
      </c>
      <c r="N38" s="316" t="str">
        <f>選手情報!$D$7&amp;" "&amp;選手情報!$J$7</f>
        <v xml:space="preserve"> </v>
      </c>
      <c r="O38" s="317" t="str">
        <f>選手情報!$D$7&amp;" "&amp;選手情報!$J$7</f>
        <v xml:space="preserve"> </v>
      </c>
      <c r="P38" s="294"/>
      <c r="Q38" s="295"/>
      <c r="R38" s="296"/>
      <c r="S38" s="285"/>
      <c r="T38" s="286"/>
      <c r="U38" s="287"/>
      <c r="V38" s="330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2"/>
      <c r="AL38" s="309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1"/>
      <c r="AY38" s="324"/>
      <c r="AZ38" s="325"/>
      <c r="BA38" s="325"/>
      <c r="BB38" s="325"/>
      <c r="BC38" s="325"/>
      <c r="BD38" s="325"/>
      <c r="BE38" s="326"/>
    </row>
    <row r="39" spans="2:57" ht="11.45" customHeight="1">
      <c r="B39" s="300" t="str">
        <f>IF(選手情報!B9="","",選手情報!B9)</f>
        <v/>
      </c>
      <c r="C39" s="283"/>
      <c r="D39" s="284"/>
      <c r="E39" s="260" t="str">
        <f>IF(選手情報!P9="","",選手情報!P9&amp;" "&amp;選手情報!V9)</f>
        <v/>
      </c>
      <c r="F39" s="261"/>
      <c r="G39" s="261"/>
      <c r="H39" s="261"/>
      <c r="I39" s="261"/>
      <c r="J39" s="261"/>
      <c r="K39" s="261"/>
      <c r="L39" s="261"/>
      <c r="M39" s="261"/>
      <c r="N39" s="261"/>
      <c r="O39" s="262"/>
      <c r="P39" s="291" t="str">
        <f>IF(選手情報!AB9="","",選手情報!AB9)</f>
        <v/>
      </c>
      <c r="Q39" s="292"/>
      <c r="R39" s="293"/>
      <c r="S39" s="282" t="str">
        <f>IF(選手情報!AD9="","",選手情報!AD9)</f>
        <v/>
      </c>
      <c r="T39" s="283"/>
      <c r="U39" s="284"/>
      <c r="V39" s="327" t="str">
        <f>IF(選手情報!AN9="","",選手情報!AN9)</f>
        <v/>
      </c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9"/>
      <c r="AL39" s="306" t="str">
        <f>IF(選手情報!AF9="","",選手情報!AF9)</f>
        <v/>
      </c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8"/>
      <c r="AY39" s="318" t="str">
        <f>IF(選手情報!AK9="","",選手情報!AK9)</f>
        <v/>
      </c>
      <c r="AZ39" s="319"/>
      <c r="BA39" s="319"/>
      <c r="BB39" s="319"/>
      <c r="BC39" s="319"/>
      <c r="BD39" s="319"/>
      <c r="BE39" s="320"/>
    </row>
    <row r="40" spans="2:57" ht="19.899999999999999" customHeight="1">
      <c r="B40" s="301"/>
      <c r="C40" s="286"/>
      <c r="D40" s="287"/>
      <c r="E40" s="315" t="str">
        <f>IF(選手情報!D9="","",選手情報!D9&amp;" "&amp;選手情報!J9)</f>
        <v/>
      </c>
      <c r="F40" s="316" t="str">
        <f>選手情報!$D$9&amp;" "&amp;選手情報!$J$9</f>
        <v xml:space="preserve"> </v>
      </c>
      <c r="G40" s="316" t="str">
        <f>選手情報!$D$9&amp;" "&amp;選手情報!$J$9</f>
        <v xml:space="preserve"> </v>
      </c>
      <c r="H40" s="316" t="str">
        <f>選手情報!$D$9&amp;" "&amp;選手情報!$J$9</f>
        <v xml:space="preserve"> </v>
      </c>
      <c r="I40" s="316" t="str">
        <f>選手情報!$D$9&amp;" "&amp;選手情報!$J$9</f>
        <v xml:space="preserve"> </v>
      </c>
      <c r="J40" s="316" t="str">
        <f>選手情報!$D$9&amp;" "&amp;選手情報!$J$9</f>
        <v xml:space="preserve"> </v>
      </c>
      <c r="K40" s="316" t="str">
        <f>選手情報!$D$9&amp;" "&amp;選手情報!$J$9</f>
        <v xml:space="preserve"> </v>
      </c>
      <c r="L40" s="316" t="str">
        <f>選手情報!$D$9&amp;" "&amp;選手情報!$J$9</f>
        <v xml:space="preserve"> </v>
      </c>
      <c r="M40" s="316" t="str">
        <f>選手情報!$D$9&amp;" "&amp;選手情報!$J$9</f>
        <v xml:space="preserve"> </v>
      </c>
      <c r="N40" s="316" t="str">
        <f>選手情報!$D$9&amp;" "&amp;選手情報!$J$9</f>
        <v xml:space="preserve"> </v>
      </c>
      <c r="O40" s="317" t="str">
        <f>選手情報!$D$9&amp;" "&amp;選手情報!$J$9</f>
        <v xml:space="preserve"> </v>
      </c>
      <c r="P40" s="294"/>
      <c r="Q40" s="295"/>
      <c r="R40" s="296"/>
      <c r="S40" s="285"/>
      <c r="T40" s="286"/>
      <c r="U40" s="287"/>
      <c r="V40" s="330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2"/>
      <c r="AL40" s="309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1"/>
      <c r="AY40" s="324"/>
      <c r="AZ40" s="325"/>
      <c r="BA40" s="325"/>
      <c r="BB40" s="325"/>
      <c r="BC40" s="325"/>
      <c r="BD40" s="325"/>
      <c r="BE40" s="326"/>
    </row>
    <row r="41" spans="2:57" ht="11.45" customHeight="1">
      <c r="B41" s="300" t="str">
        <f>IF(選手情報!B11="","",選手情報!B11)</f>
        <v/>
      </c>
      <c r="C41" s="283"/>
      <c r="D41" s="284"/>
      <c r="E41" s="288" t="str">
        <f>IF(選手情報!P11="","",選手情報!P11&amp;" "&amp;選手情報!V11)</f>
        <v/>
      </c>
      <c r="F41" s="289"/>
      <c r="G41" s="289"/>
      <c r="H41" s="289"/>
      <c r="I41" s="289"/>
      <c r="J41" s="289"/>
      <c r="K41" s="289"/>
      <c r="L41" s="289"/>
      <c r="M41" s="289"/>
      <c r="N41" s="289"/>
      <c r="O41" s="290"/>
      <c r="P41" s="291" t="str">
        <f>IF(選手情報!AB11="","",選手情報!AB11)</f>
        <v/>
      </c>
      <c r="Q41" s="292"/>
      <c r="R41" s="293"/>
      <c r="S41" s="282" t="str">
        <f>IF(選手情報!AD11="","",選手情報!AD11)</f>
        <v/>
      </c>
      <c r="T41" s="283"/>
      <c r="U41" s="284"/>
      <c r="V41" s="327" t="str">
        <f>IF(選手情報!AN11="","",選手情報!AN11)</f>
        <v/>
      </c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9"/>
      <c r="AL41" s="306" t="str">
        <f>IF(選手情報!AF11="","",選手情報!AF11)</f>
        <v/>
      </c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8"/>
      <c r="AY41" s="318" t="str">
        <f>IF(選手情報!AK11="","",選手情報!AK11)</f>
        <v/>
      </c>
      <c r="AZ41" s="319"/>
      <c r="BA41" s="319"/>
      <c r="BB41" s="319"/>
      <c r="BC41" s="319"/>
      <c r="BD41" s="319"/>
      <c r="BE41" s="320"/>
    </row>
    <row r="42" spans="2:57" ht="19.899999999999999" customHeight="1">
      <c r="B42" s="301"/>
      <c r="C42" s="286"/>
      <c r="D42" s="287"/>
      <c r="E42" s="315" t="str">
        <f>IF(選手情報!D11="","",選手情報!D11&amp;" "&amp;選手情報!J11)</f>
        <v/>
      </c>
      <c r="F42" s="316" t="str">
        <f>選手情報!$D$11&amp;" "&amp;選手情報!$J$11</f>
        <v xml:space="preserve"> </v>
      </c>
      <c r="G42" s="316" t="str">
        <f>選手情報!$D$11&amp;" "&amp;選手情報!$J$11</f>
        <v xml:space="preserve"> </v>
      </c>
      <c r="H42" s="316" t="str">
        <f>選手情報!$D$11&amp;" "&amp;選手情報!$J$11</f>
        <v xml:space="preserve"> </v>
      </c>
      <c r="I42" s="316" t="str">
        <f>選手情報!$D$11&amp;" "&amp;選手情報!$J$11</f>
        <v xml:space="preserve"> </v>
      </c>
      <c r="J42" s="316" t="str">
        <f>選手情報!$D$11&amp;" "&amp;選手情報!$J$11</f>
        <v xml:space="preserve"> </v>
      </c>
      <c r="K42" s="316" t="str">
        <f>選手情報!$D$11&amp;" "&amp;選手情報!$J$11</f>
        <v xml:space="preserve"> </v>
      </c>
      <c r="L42" s="316" t="str">
        <f>選手情報!$D$11&amp;" "&amp;選手情報!$J$11</f>
        <v xml:space="preserve"> </v>
      </c>
      <c r="M42" s="316" t="str">
        <f>選手情報!$D$11&amp;" "&amp;選手情報!$J$11</f>
        <v xml:space="preserve"> </v>
      </c>
      <c r="N42" s="316" t="str">
        <f>選手情報!$D$11&amp;" "&amp;選手情報!$J$11</f>
        <v xml:space="preserve"> </v>
      </c>
      <c r="O42" s="317" t="str">
        <f>選手情報!$D$11&amp;" "&amp;選手情報!$J$11</f>
        <v xml:space="preserve"> </v>
      </c>
      <c r="P42" s="294"/>
      <c r="Q42" s="295"/>
      <c r="R42" s="296"/>
      <c r="S42" s="285"/>
      <c r="T42" s="286"/>
      <c r="U42" s="287"/>
      <c r="V42" s="330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2"/>
      <c r="AL42" s="309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1"/>
      <c r="AY42" s="324"/>
      <c r="AZ42" s="325"/>
      <c r="BA42" s="325"/>
      <c r="BB42" s="325"/>
      <c r="BC42" s="325"/>
      <c r="BD42" s="325"/>
      <c r="BE42" s="326"/>
    </row>
    <row r="43" spans="2:57" ht="11.45" customHeight="1">
      <c r="B43" s="300" t="str">
        <f>IF(選手情報!B13="","",選手情報!B13)</f>
        <v/>
      </c>
      <c r="C43" s="283"/>
      <c r="D43" s="284"/>
      <c r="E43" s="288" t="str">
        <f>IF(選手情報!P13="","",選手情報!P13&amp;" "&amp;選手情報!V13)</f>
        <v/>
      </c>
      <c r="F43" s="289"/>
      <c r="G43" s="289"/>
      <c r="H43" s="289"/>
      <c r="I43" s="289"/>
      <c r="J43" s="289"/>
      <c r="K43" s="289"/>
      <c r="L43" s="289"/>
      <c r="M43" s="289"/>
      <c r="N43" s="289"/>
      <c r="O43" s="290"/>
      <c r="P43" s="291" t="str">
        <f>IF(選手情報!AB13="","",選手情報!AB13)</f>
        <v/>
      </c>
      <c r="Q43" s="292"/>
      <c r="R43" s="293"/>
      <c r="S43" s="282" t="str">
        <f>IF(選手情報!AD13="","",選手情報!AD13)</f>
        <v/>
      </c>
      <c r="T43" s="283"/>
      <c r="U43" s="284"/>
      <c r="V43" s="327" t="str">
        <f>IF(選手情報!AN13="","",選手情報!AN13)</f>
        <v/>
      </c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9"/>
      <c r="AL43" s="306" t="str">
        <f>IF(選手情報!AF13="","",選手情報!AF13)</f>
        <v/>
      </c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8"/>
      <c r="AY43" s="318" t="str">
        <f>IF(選手情報!AK13="","",選手情報!AK13)</f>
        <v/>
      </c>
      <c r="AZ43" s="319"/>
      <c r="BA43" s="319"/>
      <c r="BB43" s="319"/>
      <c r="BC43" s="319"/>
      <c r="BD43" s="319"/>
      <c r="BE43" s="320"/>
    </row>
    <row r="44" spans="2:57" ht="19.899999999999999" customHeight="1">
      <c r="B44" s="301"/>
      <c r="C44" s="286"/>
      <c r="D44" s="287"/>
      <c r="E44" s="315" t="str">
        <f>IF(選手情報!D13="","",選手情報!D13&amp;" "&amp;選手情報!J13)</f>
        <v/>
      </c>
      <c r="F44" s="316" t="str">
        <f>選手情報!$D$13&amp;" "&amp;選手情報!$J$13</f>
        <v xml:space="preserve"> </v>
      </c>
      <c r="G44" s="316" t="str">
        <f>選手情報!$D$13&amp;" "&amp;選手情報!$J$13</f>
        <v xml:space="preserve"> </v>
      </c>
      <c r="H44" s="316" t="str">
        <f>選手情報!$D$13&amp;" "&amp;選手情報!$J$13</f>
        <v xml:space="preserve"> </v>
      </c>
      <c r="I44" s="316" t="str">
        <f>選手情報!$D$13&amp;" "&amp;選手情報!$J$13</f>
        <v xml:space="preserve"> </v>
      </c>
      <c r="J44" s="316" t="str">
        <f>選手情報!$D$13&amp;" "&amp;選手情報!$J$13</f>
        <v xml:space="preserve"> </v>
      </c>
      <c r="K44" s="316" t="str">
        <f>選手情報!$D$13&amp;" "&amp;選手情報!$J$13</f>
        <v xml:space="preserve"> </v>
      </c>
      <c r="L44" s="316" t="str">
        <f>選手情報!$D$13&amp;" "&amp;選手情報!$J$13</f>
        <v xml:space="preserve"> </v>
      </c>
      <c r="M44" s="316" t="str">
        <f>選手情報!$D$13&amp;" "&amp;選手情報!$J$13</f>
        <v xml:space="preserve"> </v>
      </c>
      <c r="N44" s="316" t="str">
        <f>選手情報!$D$13&amp;" "&amp;選手情報!$J$13</f>
        <v xml:space="preserve"> </v>
      </c>
      <c r="O44" s="317" t="str">
        <f>選手情報!$D$13&amp;" "&amp;選手情報!$J$13</f>
        <v xml:space="preserve"> </v>
      </c>
      <c r="P44" s="294"/>
      <c r="Q44" s="295"/>
      <c r="R44" s="296"/>
      <c r="S44" s="285"/>
      <c r="T44" s="286"/>
      <c r="U44" s="287"/>
      <c r="V44" s="330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2"/>
      <c r="AL44" s="309"/>
      <c r="AM44" s="310"/>
      <c r="AN44" s="310"/>
      <c r="AO44" s="310"/>
      <c r="AP44" s="310"/>
      <c r="AQ44" s="310"/>
      <c r="AR44" s="310"/>
      <c r="AS44" s="310"/>
      <c r="AT44" s="310"/>
      <c r="AU44" s="310"/>
      <c r="AV44" s="310"/>
      <c r="AW44" s="310"/>
      <c r="AX44" s="311"/>
      <c r="AY44" s="324"/>
      <c r="AZ44" s="325"/>
      <c r="BA44" s="325"/>
      <c r="BB44" s="325"/>
      <c r="BC44" s="325"/>
      <c r="BD44" s="325"/>
      <c r="BE44" s="326"/>
    </row>
    <row r="45" spans="2:57" ht="11.45" customHeight="1">
      <c r="B45" s="300" t="str">
        <f>IF(選手情報!B15="","",選手情報!B15)</f>
        <v/>
      </c>
      <c r="C45" s="283"/>
      <c r="D45" s="284"/>
      <c r="E45" s="288" t="str">
        <f>IF(選手情報!P15="","",選手情報!P15&amp;" "&amp;選手情報!V15)</f>
        <v/>
      </c>
      <c r="F45" s="289"/>
      <c r="G45" s="289"/>
      <c r="H45" s="289"/>
      <c r="I45" s="289"/>
      <c r="J45" s="289"/>
      <c r="K45" s="289"/>
      <c r="L45" s="289"/>
      <c r="M45" s="289"/>
      <c r="N45" s="289"/>
      <c r="O45" s="290"/>
      <c r="P45" s="291" t="str">
        <f>IF(選手情報!AB15="","",選手情報!AB15)</f>
        <v/>
      </c>
      <c r="Q45" s="292"/>
      <c r="R45" s="293"/>
      <c r="S45" s="282" t="str">
        <f>IF(選手情報!AD15="","",選手情報!AD15)</f>
        <v/>
      </c>
      <c r="T45" s="283"/>
      <c r="U45" s="284"/>
      <c r="V45" s="327" t="str">
        <f>IF(選手情報!AN15="","",選手情報!AN15)</f>
        <v/>
      </c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9"/>
      <c r="AL45" s="306" t="str">
        <f>IF(選手情報!AF15="","",選手情報!AF15)</f>
        <v/>
      </c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8"/>
      <c r="AY45" s="318" t="str">
        <f>IF(選手情報!AK15="","",選手情報!AK15)</f>
        <v/>
      </c>
      <c r="AZ45" s="319"/>
      <c r="BA45" s="319"/>
      <c r="BB45" s="319"/>
      <c r="BC45" s="319"/>
      <c r="BD45" s="319"/>
      <c r="BE45" s="320"/>
    </row>
    <row r="46" spans="2:57" ht="19.899999999999999" customHeight="1">
      <c r="B46" s="301"/>
      <c r="C46" s="286"/>
      <c r="D46" s="287"/>
      <c r="E46" s="315" t="str">
        <f>IF(選手情報!D15="","",選手情報!D15&amp;" "&amp;選手情報!J15)</f>
        <v/>
      </c>
      <c r="F46" s="316" t="str">
        <f>選手情報!$D$15&amp;" "&amp;選手情報!$J$15</f>
        <v xml:space="preserve"> </v>
      </c>
      <c r="G46" s="316" t="str">
        <f>選手情報!$D$15&amp;" "&amp;選手情報!$J$15</f>
        <v xml:space="preserve"> </v>
      </c>
      <c r="H46" s="316" t="str">
        <f>選手情報!$D$15&amp;" "&amp;選手情報!$J$15</f>
        <v xml:space="preserve"> </v>
      </c>
      <c r="I46" s="316" t="str">
        <f>選手情報!$D$15&amp;" "&amp;選手情報!$J$15</f>
        <v xml:space="preserve"> </v>
      </c>
      <c r="J46" s="316" t="str">
        <f>選手情報!$D$15&amp;" "&amp;選手情報!$J$15</f>
        <v xml:space="preserve"> </v>
      </c>
      <c r="K46" s="316" t="str">
        <f>選手情報!$D$15&amp;" "&amp;選手情報!$J$15</f>
        <v xml:space="preserve"> </v>
      </c>
      <c r="L46" s="316" t="str">
        <f>選手情報!$D$15&amp;" "&amp;選手情報!$J$15</f>
        <v xml:space="preserve"> </v>
      </c>
      <c r="M46" s="316" t="str">
        <f>選手情報!$D$15&amp;" "&amp;選手情報!$J$15</f>
        <v xml:space="preserve"> </v>
      </c>
      <c r="N46" s="316" t="str">
        <f>選手情報!$D$15&amp;" "&amp;選手情報!$J$15</f>
        <v xml:space="preserve"> </v>
      </c>
      <c r="O46" s="317" t="str">
        <f>選手情報!$D$15&amp;" "&amp;選手情報!$J$15</f>
        <v xml:space="preserve"> </v>
      </c>
      <c r="P46" s="294"/>
      <c r="Q46" s="295"/>
      <c r="R46" s="296"/>
      <c r="S46" s="285"/>
      <c r="T46" s="286"/>
      <c r="U46" s="287"/>
      <c r="V46" s="330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2"/>
      <c r="AL46" s="309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1"/>
      <c r="AY46" s="324"/>
      <c r="AZ46" s="325"/>
      <c r="BA46" s="325"/>
      <c r="BB46" s="325"/>
      <c r="BC46" s="325"/>
      <c r="BD46" s="325"/>
      <c r="BE46" s="326"/>
    </row>
    <row r="47" spans="2:57" ht="11.45" customHeight="1">
      <c r="B47" s="300" t="str">
        <f>IF(選手情報!B17="","",選手情報!B17)</f>
        <v/>
      </c>
      <c r="C47" s="283"/>
      <c r="D47" s="284"/>
      <c r="E47" s="288" t="str">
        <f>IF(選手情報!P17="","",選手情報!P17&amp;" "&amp;選手情報!V17)</f>
        <v/>
      </c>
      <c r="F47" s="289"/>
      <c r="G47" s="289"/>
      <c r="H47" s="289"/>
      <c r="I47" s="289"/>
      <c r="J47" s="289"/>
      <c r="K47" s="289"/>
      <c r="L47" s="289"/>
      <c r="M47" s="289"/>
      <c r="N47" s="289"/>
      <c r="O47" s="290"/>
      <c r="P47" s="291" t="str">
        <f>IF(選手情報!AB17="","",選手情報!AB17)</f>
        <v/>
      </c>
      <c r="Q47" s="292"/>
      <c r="R47" s="293"/>
      <c r="S47" s="282" t="str">
        <f>IF(選手情報!AD17="","",選手情報!AD17)</f>
        <v/>
      </c>
      <c r="T47" s="283"/>
      <c r="U47" s="284"/>
      <c r="V47" s="327" t="str">
        <f>IF(選手情報!AN17="","",選手情報!AN17)</f>
        <v/>
      </c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9"/>
      <c r="AL47" s="306" t="str">
        <f>IF(選手情報!AF17="","",選手情報!AF17)</f>
        <v/>
      </c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8"/>
      <c r="AY47" s="318" t="str">
        <f>IF(選手情報!AK17="","",選手情報!AK17)</f>
        <v/>
      </c>
      <c r="AZ47" s="319"/>
      <c r="BA47" s="319"/>
      <c r="BB47" s="319"/>
      <c r="BC47" s="319"/>
      <c r="BD47" s="319"/>
      <c r="BE47" s="320"/>
    </row>
    <row r="48" spans="2:57" ht="19.899999999999999" customHeight="1">
      <c r="B48" s="301"/>
      <c r="C48" s="286"/>
      <c r="D48" s="287"/>
      <c r="E48" s="315" t="str">
        <f>IF(選手情報!D17="","",選手情報!D17&amp;" "&amp;選手情報!J17)</f>
        <v/>
      </c>
      <c r="F48" s="316" t="str">
        <f>選手情報!$D$17&amp;" "&amp;選手情報!$J$17</f>
        <v xml:space="preserve"> </v>
      </c>
      <c r="G48" s="316" t="str">
        <f>選手情報!$D$17&amp;" "&amp;選手情報!$J$17</f>
        <v xml:space="preserve"> </v>
      </c>
      <c r="H48" s="316" t="str">
        <f>選手情報!$D$17&amp;" "&amp;選手情報!$J$17</f>
        <v xml:space="preserve"> </v>
      </c>
      <c r="I48" s="316" t="str">
        <f>選手情報!$D$17&amp;" "&amp;選手情報!$J$17</f>
        <v xml:space="preserve"> </v>
      </c>
      <c r="J48" s="316" t="str">
        <f>選手情報!$D$17&amp;" "&amp;選手情報!$J$17</f>
        <v xml:space="preserve"> </v>
      </c>
      <c r="K48" s="316" t="str">
        <f>選手情報!$D$17&amp;" "&amp;選手情報!$J$17</f>
        <v xml:space="preserve"> </v>
      </c>
      <c r="L48" s="316" t="str">
        <f>選手情報!$D$17&amp;" "&amp;選手情報!$J$17</f>
        <v xml:space="preserve"> </v>
      </c>
      <c r="M48" s="316" t="str">
        <f>選手情報!$D$17&amp;" "&amp;選手情報!$J$17</f>
        <v xml:space="preserve"> </v>
      </c>
      <c r="N48" s="316" t="str">
        <f>選手情報!$D$17&amp;" "&amp;選手情報!$J$17</f>
        <v xml:space="preserve"> </v>
      </c>
      <c r="O48" s="317" t="str">
        <f>選手情報!$D$17&amp;" "&amp;選手情報!$J$17</f>
        <v xml:space="preserve"> </v>
      </c>
      <c r="P48" s="294"/>
      <c r="Q48" s="295"/>
      <c r="R48" s="296"/>
      <c r="S48" s="285"/>
      <c r="T48" s="286"/>
      <c r="U48" s="287"/>
      <c r="V48" s="330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2"/>
      <c r="AL48" s="309"/>
      <c r="AM48" s="310"/>
      <c r="AN48" s="310"/>
      <c r="AO48" s="310"/>
      <c r="AP48" s="310"/>
      <c r="AQ48" s="310"/>
      <c r="AR48" s="310"/>
      <c r="AS48" s="310"/>
      <c r="AT48" s="310"/>
      <c r="AU48" s="310"/>
      <c r="AV48" s="310"/>
      <c r="AW48" s="310"/>
      <c r="AX48" s="311"/>
      <c r="AY48" s="324"/>
      <c r="AZ48" s="325"/>
      <c r="BA48" s="325"/>
      <c r="BB48" s="325"/>
      <c r="BC48" s="325"/>
      <c r="BD48" s="325"/>
      <c r="BE48" s="326"/>
    </row>
    <row r="49" spans="2:57" ht="11.45" customHeight="1">
      <c r="B49" s="300" t="str">
        <f>IF(選手情報!B19="","",選手情報!B19)</f>
        <v/>
      </c>
      <c r="C49" s="283"/>
      <c r="D49" s="284"/>
      <c r="E49" s="288" t="str">
        <f>IF(選手情報!P19="","",選手情報!P19&amp;" "&amp;選手情報!V19)</f>
        <v/>
      </c>
      <c r="F49" s="289"/>
      <c r="G49" s="289"/>
      <c r="H49" s="289"/>
      <c r="I49" s="289"/>
      <c r="J49" s="289"/>
      <c r="K49" s="289"/>
      <c r="L49" s="289"/>
      <c r="M49" s="289"/>
      <c r="N49" s="289"/>
      <c r="O49" s="290"/>
      <c r="P49" s="291" t="str">
        <f>IF(選手情報!AB19="","",選手情報!AB19)</f>
        <v/>
      </c>
      <c r="Q49" s="292"/>
      <c r="R49" s="293"/>
      <c r="S49" s="282" t="str">
        <f>IF(選手情報!AD19="","",選手情報!AD19)</f>
        <v/>
      </c>
      <c r="T49" s="283"/>
      <c r="U49" s="284"/>
      <c r="V49" s="327" t="str">
        <f>IF(選手情報!AN19="","",選手情報!AN19)</f>
        <v/>
      </c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9"/>
      <c r="AL49" s="306" t="str">
        <f>IF(選手情報!AF19="","",選手情報!AF19)</f>
        <v/>
      </c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8"/>
      <c r="AY49" s="318" t="str">
        <f>IF(選手情報!AK19="","",選手情報!AK19)</f>
        <v/>
      </c>
      <c r="AZ49" s="319"/>
      <c r="BA49" s="319"/>
      <c r="BB49" s="319"/>
      <c r="BC49" s="319"/>
      <c r="BD49" s="319"/>
      <c r="BE49" s="320"/>
    </row>
    <row r="50" spans="2:57" ht="19.899999999999999" customHeight="1">
      <c r="B50" s="301"/>
      <c r="C50" s="286"/>
      <c r="D50" s="287"/>
      <c r="E50" s="315" t="str">
        <f>IF(選手情報!D19="","",選手情報!D19&amp;" "&amp;選手情報!J19)</f>
        <v/>
      </c>
      <c r="F50" s="316" t="str">
        <f>選手情報!$D$19&amp;" "&amp;選手情報!$J$19</f>
        <v xml:space="preserve"> </v>
      </c>
      <c r="G50" s="316" t="str">
        <f>選手情報!$D$19&amp;" "&amp;選手情報!$J$19</f>
        <v xml:space="preserve"> </v>
      </c>
      <c r="H50" s="316" t="str">
        <f>選手情報!$D$19&amp;" "&amp;選手情報!$J$19</f>
        <v xml:space="preserve"> </v>
      </c>
      <c r="I50" s="316" t="str">
        <f>選手情報!$D$19&amp;" "&amp;選手情報!$J$19</f>
        <v xml:space="preserve"> </v>
      </c>
      <c r="J50" s="316" t="str">
        <f>選手情報!$D$19&amp;" "&amp;選手情報!$J$19</f>
        <v xml:space="preserve"> </v>
      </c>
      <c r="K50" s="316" t="str">
        <f>選手情報!$D$19&amp;" "&amp;選手情報!$J$19</f>
        <v xml:space="preserve"> </v>
      </c>
      <c r="L50" s="316" t="str">
        <f>選手情報!$D$19&amp;" "&amp;選手情報!$J$19</f>
        <v xml:space="preserve"> </v>
      </c>
      <c r="M50" s="316" t="str">
        <f>選手情報!$D$19&amp;" "&amp;選手情報!$J$19</f>
        <v xml:space="preserve"> </v>
      </c>
      <c r="N50" s="316" t="str">
        <f>選手情報!$D$19&amp;" "&amp;選手情報!$J$19</f>
        <v xml:space="preserve"> </v>
      </c>
      <c r="O50" s="317" t="str">
        <f>選手情報!$D$19&amp;" "&amp;選手情報!$J$19</f>
        <v xml:space="preserve"> </v>
      </c>
      <c r="P50" s="294"/>
      <c r="Q50" s="295"/>
      <c r="R50" s="296"/>
      <c r="S50" s="285"/>
      <c r="T50" s="286"/>
      <c r="U50" s="287"/>
      <c r="V50" s="330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2"/>
      <c r="AL50" s="309"/>
      <c r="AM50" s="310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1"/>
      <c r="AY50" s="324"/>
      <c r="AZ50" s="325"/>
      <c r="BA50" s="325"/>
      <c r="BB50" s="325"/>
      <c r="BC50" s="325"/>
      <c r="BD50" s="325"/>
      <c r="BE50" s="326"/>
    </row>
    <row r="51" spans="2:57" ht="11.45" customHeight="1">
      <c r="B51" s="300" t="str">
        <f>IF(選手情報!B21="","",選手情報!B21)</f>
        <v/>
      </c>
      <c r="C51" s="283"/>
      <c r="D51" s="284"/>
      <c r="E51" s="288" t="str">
        <f>IF(選手情報!P21="","",選手情報!P21&amp;" "&amp;選手情報!V21)</f>
        <v/>
      </c>
      <c r="F51" s="289"/>
      <c r="G51" s="289"/>
      <c r="H51" s="289"/>
      <c r="I51" s="289"/>
      <c r="J51" s="289"/>
      <c r="K51" s="289"/>
      <c r="L51" s="289"/>
      <c r="M51" s="289"/>
      <c r="N51" s="289"/>
      <c r="O51" s="290"/>
      <c r="P51" s="291" t="str">
        <f>IF(選手情報!AB21="","",選手情報!AB21)</f>
        <v/>
      </c>
      <c r="Q51" s="292"/>
      <c r="R51" s="293"/>
      <c r="S51" s="282" t="str">
        <f>IF(選手情報!AD21="","",選手情報!AD21)</f>
        <v/>
      </c>
      <c r="T51" s="283"/>
      <c r="U51" s="284"/>
      <c r="V51" s="327" t="str">
        <f>IF(選手情報!AN21="","",選手情報!AN21)</f>
        <v/>
      </c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9"/>
      <c r="AL51" s="306" t="str">
        <f>IF(選手情報!AF21="","",選手情報!AF21)</f>
        <v/>
      </c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8"/>
      <c r="AY51" s="318" t="str">
        <f>IF(選手情報!AK21="","",選手情報!AK21)</f>
        <v/>
      </c>
      <c r="AZ51" s="319"/>
      <c r="BA51" s="319"/>
      <c r="BB51" s="319"/>
      <c r="BC51" s="319"/>
      <c r="BD51" s="319"/>
      <c r="BE51" s="320"/>
    </row>
    <row r="52" spans="2:57" ht="19.899999999999999" customHeight="1">
      <c r="B52" s="301"/>
      <c r="C52" s="286"/>
      <c r="D52" s="287"/>
      <c r="E52" s="315" t="str">
        <f>IF(選手情報!D21="","",選手情報!D21&amp;" "&amp;選手情報!J21)</f>
        <v/>
      </c>
      <c r="F52" s="316" t="str">
        <f>選手情報!$D$21&amp;" "&amp;選手情報!$J$21</f>
        <v xml:space="preserve"> </v>
      </c>
      <c r="G52" s="316" t="str">
        <f>選手情報!$D$21&amp;" "&amp;選手情報!$J$21</f>
        <v xml:space="preserve"> </v>
      </c>
      <c r="H52" s="316" t="str">
        <f>選手情報!$D$21&amp;" "&amp;選手情報!$J$21</f>
        <v xml:space="preserve"> </v>
      </c>
      <c r="I52" s="316" t="str">
        <f>選手情報!$D$21&amp;" "&amp;選手情報!$J$21</f>
        <v xml:space="preserve"> </v>
      </c>
      <c r="J52" s="316" t="str">
        <f>選手情報!$D$21&amp;" "&amp;選手情報!$J$21</f>
        <v xml:space="preserve"> </v>
      </c>
      <c r="K52" s="316" t="str">
        <f>選手情報!$D$21&amp;" "&amp;選手情報!$J$21</f>
        <v xml:space="preserve"> </v>
      </c>
      <c r="L52" s="316" t="str">
        <f>選手情報!$D$21&amp;" "&amp;選手情報!$J$21</f>
        <v xml:space="preserve"> </v>
      </c>
      <c r="M52" s="316" t="str">
        <f>選手情報!$D$21&amp;" "&amp;選手情報!$J$21</f>
        <v xml:space="preserve"> </v>
      </c>
      <c r="N52" s="316" t="str">
        <f>選手情報!$D$21&amp;" "&amp;選手情報!$J$21</f>
        <v xml:space="preserve"> </v>
      </c>
      <c r="O52" s="317" t="str">
        <f>選手情報!$D$21&amp;" "&amp;選手情報!$J$21</f>
        <v xml:space="preserve"> </v>
      </c>
      <c r="P52" s="294"/>
      <c r="Q52" s="295"/>
      <c r="R52" s="296"/>
      <c r="S52" s="285"/>
      <c r="T52" s="286"/>
      <c r="U52" s="287"/>
      <c r="V52" s="330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2"/>
      <c r="AL52" s="309"/>
      <c r="AM52" s="310"/>
      <c r="AN52" s="310"/>
      <c r="AO52" s="310"/>
      <c r="AP52" s="310"/>
      <c r="AQ52" s="310"/>
      <c r="AR52" s="310"/>
      <c r="AS52" s="310"/>
      <c r="AT52" s="310"/>
      <c r="AU52" s="310"/>
      <c r="AV52" s="310"/>
      <c r="AW52" s="310"/>
      <c r="AX52" s="311"/>
      <c r="AY52" s="324"/>
      <c r="AZ52" s="325"/>
      <c r="BA52" s="325"/>
      <c r="BB52" s="325"/>
      <c r="BC52" s="325"/>
      <c r="BD52" s="325"/>
      <c r="BE52" s="326"/>
    </row>
    <row r="53" spans="2:57" ht="11.45" customHeight="1">
      <c r="B53" s="300" t="str">
        <f>IF(選手情報!B23="","",選手情報!B23)</f>
        <v/>
      </c>
      <c r="C53" s="283"/>
      <c r="D53" s="284"/>
      <c r="E53" s="288" t="str">
        <f>IF(選手情報!P23="","",選手情報!P23&amp;" "&amp;選手情報!V23)</f>
        <v/>
      </c>
      <c r="F53" s="289"/>
      <c r="G53" s="289"/>
      <c r="H53" s="289"/>
      <c r="I53" s="289"/>
      <c r="J53" s="289"/>
      <c r="K53" s="289"/>
      <c r="L53" s="289"/>
      <c r="M53" s="289"/>
      <c r="N53" s="289"/>
      <c r="O53" s="290"/>
      <c r="P53" s="291" t="str">
        <f>IF(選手情報!AB23="","",選手情報!AB23)</f>
        <v/>
      </c>
      <c r="Q53" s="292"/>
      <c r="R53" s="293"/>
      <c r="S53" s="282" t="str">
        <f>IF(選手情報!AD23="","",選手情報!AD23)</f>
        <v/>
      </c>
      <c r="T53" s="283"/>
      <c r="U53" s="284"/>
      <c r="V53" s="327" t="str">
        <f>IF(選手情報!AN23="","",選手情報!AN23)</f>
        <v/>
      </c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9"/>
      <c r="AL53" s="306" t="str">
        <f>IF(選手情報!AF23="","",選手情報!AF23)</f>
        <v/>
      </c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8"/>
      <c r="AY53" s="318" t="str">
        <f>IF(選手情報!AK23="","",選手情報!AK23)</f>
        <v/>
      </c>
      <c r="AZ53" s="319"/>
      <c r="BA53" s="319"/>
      <c r="BB53" s="319"/>
      <c r="BC53" s="319"/>
      <c r="BD53" s="319"/>
      <c r="BE53" s="320"/>
    </row>
    <row r="54" spans="2:57" ht="19.899999999999999" customHeight="1">
      <c r="B54" s="301"/>
      <c r="C54" s="286"/>
      <c r="D54" s="287"/>
      <c r="E54" s="315" t="str">
        <f>IF(選手情報!D23="","",選手情報!D23&amp;" "&amp;選手情報!J23)</f>
        <v/>
      </c>
      <c r="F54" s="316" t="str">
        <f>選手情報!$D$23&amp;" "&amp;選手情報!$J$23</f>
        <v xml:space="preserve"> </v>
      </c>
      <c r="G54" s="316" t="str">
        <f>選手情報!$D$23&amp;" "&amp;選手情報!$J$23</f>
        <v xml:space="preserve"> </v>
      </c>
      <c r="H54" s="316" t="str">
        <f>選手情報!$D$23&amp;" "&amp;選手情報!$J$23</f>
        <v xml:space="preserve"> </v>
      </c>
      <c r="I54" s="316" t="str">
        <f>選手情報!$D$23&amp;" "&amp;選手情報!$J$23</f>
        <v xml:space="preserve"> </v>
      </c>
      <c r="J54" s="316" t="str">
        <f>選手情報!$D$23&amp;" "&amp;選手情報!$J$23</f>
        <v xml:space="preserve"> </v>
      </c>
      <c r="K54" s="316" t="str">
        <f>選手情報!$D$23&amp;" "&amp;選手情報!$J$23</f>
        <v xml:space="preserve"> </v>
      </c>
      <c r="L54" s="316" t="str">
        <f>選手情報!$D$23&amp;" "&amp;選手情報!$J$23</f>
        <v xml:space="preserve"> </v>
      </c>
      <c r="M54" s="316" t="str">
        <f>選手情報!$D$23&amp;" "&amp;選手情報!$J$23</f>
        <v xml:space="preserve"> </v>
      </c>
      <c r="N54" s="316" t="str">
        <f>選手情報!$D$23&amp;" "&amp;選手情報!$J$23</f>
        <v xml:space="preserve"> </v>
      </c>
      <c r="O54" s="317" t="str">
        <f>選手情報!$D$23&amp;" "&amp;選手情報!$J$23</f>
        <v xml:space="preserve"> </v>
      </c>
      <c r="P54" s="294"/>
      <c r="Q54" s="295"/>
      <c r="R54" s="296"/>
      <c r="S54" s="285"/>
      <c r="T54" s="286"/>
      <c r="U54" s="287"/>
      <c r="V54" s="330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2"/>
      <c r="AL54" s="309"/>
      <c r="AM54" s="310"/>
      <c r="AN54" s="310"/>
      <c r="AO54" s="310"/>
      <c r="AP54" s="310"/>
      <c r="AQ54" s="310"/>
      <c r="AR54" s="310"/>
      <c r="AS54" s="310"/>
      <c r="AT54" s="310"/>
      <c r="AU54" s="310"/>
      <c r="AV54" s="310"/>
      <c r="AW54" s="310"/>
      <c r="AX54" s="311"/>
      <c r="AY54" s="324"/>
      <c r="AZ54" s="325"/>
      <c r="BA54" s="325"/>
      <c r="BB54" s="325"/>
      <c r="BC54" s="325"/>
      <c r="BD54" s="325"/>
      <c r="BE54" s="326"/>
    </row>
    <row r="55" spans="2:57" ht="11.45" customHeight="1">
      <c r="B55" s="300" t="str">
        <f>IF(選手情報!B25="","",選手情報!B25)</f>
        <v/>
      </c>
      <c r="C55" s="283"/>
      <c r="D55" s="284"/>
      <c r="E55" s="288" t="str">
        <f>IF(選手情報!P25="","",選手情報!P25&amp;" "&amp;選手情報!V25)</f>
        <v/>
      </c>
      <c r="F55" s="289"/>
      <c r="G55" s="289"/>
      <c r="H55" s="289"/>
      <c r="I55" s="289"/>
      <c r="J55" s="289"/>
      <c r="K55" s="289"/>
      <c r="L55" s="289"/>
      <c r="M55" s="289"/>
      <c r="N55" s="289"/>
      <c r="O55" s="290"/>
      <c r="P55" s="291" t="str">
        <f>IF(選手情報!AB25="","",選手情報!AB25)</f>
        <v/>
      </c>
      <c r="Q55" s="292"/>
      <c r="R55" s="293"/>
      <c r="S55" s="282" t="str">
        <f>IF(選手情報!AD25="","",選手情報!AD25)</f>
        <v/>
      </c>
      <c r="T55" s="283"/>
      <c r="U55" s="284"/>
      <c r="V55" s="327" t="str">
        <f>IF(選手情報!AN25="","",選手情報!AN25)</f>
        <v/>
      </c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9"/>
      <c r="AL55" s="306" t="str">
        <f>IF(選手情報!AF25="","",選手情報!AF25)</f>
        <v/>
      </c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8"/>
      <c r="AY55" s="318" t="str">
        <f>IF(選手情報!AK25="","",選手情報!AK25)</f>
        <v/>
      </c>
      <c r="AZ55" s="319"/>
      <c r="BA55" s="319"/>
      <c r="BB55" s="319"/>
      <c r="BC55" s="319"/>
      <c r="BD55" s="319"/>
      <c r="BE55" s="320"/>
    </row>
    <row r="56" spans="2:57" ht="19.899999999999999" customHeight="1">
      <c r="B56" s="301"/>
      <c r="C56" s="286"/>
      <c r="D56" s="287"/>
      <c r="E56" s="315" t="str">
        <f>IF(選手情報!D25="","",選手情報!D25&amp;" "&amp;選手情報!J25)</f>
        <v/>
      </c>
      <c r="F56" s="316" t="str">
        <f>選手情報!$D$25&amp;" "&amp;選手情報!$J$25</f>
        <v xml:space="preserve"> </v>
      </c>
      <c r="G56" s="316" t="str">
        <f>選手情報!$D$25&amp;" "&amp;選手情報!$J$25</f>
        <v xml:space="preserve"> </v>
      </c>
      <c r="H56" s="316" t="str">
        <f>選手情報!$D$25&amp;" "&amp;選手情報!$J$25</f>
        <v xml:space="preserve"> </v>
      </c>
      <c r="I56" s="316" t="str">
        <f>選手情報!$D$25&amp;" "&amp;選手情報!$J$25</f>
        <v xml:space="preserve"> </v>
      </c>
      <c r="J56" s="316" t="str">
        <f>選手情報!$D$25&amp;" "&amp;選手情報!$J$25</f>
        <v xml:space="preserve"> </v>
      </c>
      <c r="K56" s="316" t="str">
        <f>選手情報!$D$25&amp;" "&amp;選手情報!$J$25</f>
        <v xml:space="preserve"> </v>
      </c>
      <c r="L56" s="316" t="str">
        <f>選手情報!$D$25&amp;" "&amp;選手情報!$J$25</f>
        <v xml:space="preserve"> </v>
      </c>
      <c r="M56" s="316" t="str">
        <f>選手情報!$D$25&amp;" "&amp;選手情報!$J$25</f>
        <v xml:space="preserve"> </v>
      </c>
      <c r="N56" s="316" t="str">
        <f>選手情報!$D$25&amp;" "&amp;選手情報!$J$25</f>
        <v xml:space="preserve"> </v>
      </c>
      <c r="O56" s="317" t="str">
        <f>選手情報!$D$25&amp;" "&amp;選手情報!$J$25</f>
        <v xml:space="preserve"> </v>
      </c>
      <c r="P56" s="294"/>
      <c r="Q56" s="295"/>
      <c r="R56" s="296"/>
      <c r="S56" s="285"/>
      <c r="T56" s="286"/>
      <c r="U56" s="287"/>
      <c r="V56" s="330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2"/>
      <c r="AL56" s="309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1"/>
      <c r="AY56" s="324"/>
      <c r="AZ56" s="325"/>
      <c r="BA56" s="325"/>
      <c r="BB56" s="325"/>
      <c r="BC56" s="325"/>
      <c r="BD56" s="325"/>
      <c r="BE56" s="326"/>
    </row>
    <row r="57" spans="2:57" ht="11.45" customHeight="1">
      <c r="B57" s="300" t="str">
        <f>IF(選手情報!B27="","",選手情報!B27)</f>
        <v/>
      </c>
      <c r="C57" s="283"/>
      <c r="D57" s="284"/>
      <c r="E57" s="288" t="str">
        <f>IF(選手情報!P27="","",選手情報!P27&amp;" "&amp;選手情報!V27)</f>
        <v/>
      </c>
      <c r="F57" s="289"/>
      <c r="G57" s="289"/>
      <c r="H57" s="289"/>
      <c r="I57" s="289"/>
      <c r="J57" s="289"/>
      <c r="K57" s="289"/>
      <c r="L57" s="289"/>
      <c r="M57" s="289"/>
      <c r="N57" s="289"/>
      <c r="O57" s="290"/>
      <c r="P57" s="291" t="str">
        <f>IF(選手情報!AB27="","",選手情報!AB27)</f>
        <v/>
      </c>
      <c r="Q57" s="292"/>
      <c r="R57" s="293"/>
      <c r="S57" s="282" t="str">
        <f>IF(選手情報!AD27="","",選手情報!AD27)</f>
        <v/>
      </c>
      <c r="T57" s="283"/>
      <c r="U57" s="284"/>
      <c r="V57" s="327" t="str">
        <f>IF(選手情報!AN27="","",選手情報!AN27)</f>
        <v/>
      </c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9"/>
      <c r="AL57" s="306" t="str">
        <f>IF(選手情報!AF27="","",選手情報!AF27)</f>
        <v/>
      </c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8"/>
      <c r="AY57" s="318" t="str">
        <f>IF(選手情報!AK27="","",選手情報!AK27)</f>
        <v/>
      </c>
      <c r="AZ57" s="319"/>
      <c r="BA57" s="319"/>
      <c r="BB57" s="319"/>
      <c r="BC57" s="319"/>
      <c r="BD57" s="319"/>
      <c r="BE57" s="320"/>
    </row>
    <row r="58" spans="2:57" ht="19.899999999999999" customHeight="1" thickBot="1">
      <c r="B58" s="302"/>
      <c r="C58" s="298"/>
      <c r="D58" s="299"/>
      <c r="E58" s="312" t="str">
        <f>IF(選手情報!D27="","",選手情報!D27&amp;" "&amp;選手情報!J27)</f>
        <v/>
      </c>
      <c r="F58" s="313" t="str">
        <f>選手情報!$D$27&amp;" "&amp;選手情報!$J$27</f>
        <v xml:space="preserve"> </v>
      </c>
      <c r="G58" s="313" t="str">
        <f>選手情報!$D$27&amp;" "&amp;選手情報!$J$27</f>
        <v xml:space="preserve"> </v>
      </c>
      <c r="H58" s="313" t="str">
        <f>選手情報!$D$27&amp;" "&amp;選手情報!$J$27</f>
        <v xml:space="preserve"> </v>
      </c>
      <c r="I58" s="313" t="str">
        <f>選手情報!$D$27&amp;" "&amp;選手情報!$J$27</f>
        <v xml:space="preserve"> </v>
      </c>
      <c r="J58" s="313" t="str">
        <f>選手情報!$D$27&amp;" "&amp;選手情報!$J$27</f>
        <v xml:space="preserve"> </v>
      </c>
      <c r="K58" s="313" t="str">
        <f>選手情報!$D$27&amp;" "&amp;選手情報!$J$27</f>
        <v xml:space="preserve"> </v>
      </c>
      <c r="L58" s="313" t="str">
        <f>選手情報!$D$27&amp;" "&amp;選手情報!$J$27</f>
        <v xml:space="preserve"> </v>
      </c>
      <c r="M58" s="313" t="str">
        <f>選手情報!$D$27&amp;" "&amp;選手情報!$J$27</f>
        <v xml:space="preserve"> </v>
      </c>
      <c r="N58" s="313" t="str">
        <f>選手情報!$D$27&amp;" "&amp;選手情報!$J$27</f>
        <v xml:space="preserve"> </v>
      </c>
      <c r="O58" s="314" t="str">
        <f>選手情報!$D$27&amp;" "&amp;選手情報!$J$27</f>
        <v xml:space="preserve"> </v>
      </c>
      <c r="P58" s="303"/>
      <c r="Q58" s="304"/>
      <c r="R58" s="305"/>
      <c r="S58" s="297"/>
      <c r="T58" s="298"/>
      <c r="U58" s="299"/>
      <c r="V58" s="333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5"/>
      <c r="AL58" s="312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4"/>
      <c r="AY58" s="321"/>
      <c r="AZ58" s="322"/>
      <c r="BA58" s="322"/>
      <c r="BB58" s="322"/>
      <c r="BC58" s="322"/>
      <c r="BD58" s="322"/>
      <c r="BE58" s="323"/>
    </row>
    <row r="59" spans="2:57" ht="4.1500000000000004" customHeight="1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2:57" ht="13.5" customHeight="1">
      <c r="B60" s="129" t="s">
        <v>123</v>
      </c>
      <c r="C60" s="73"/>
      <c r="D60" s="72"/>
      <c r="E60" s="72"/>
      <c r="F60" s="72"/>
      <c r="G60" s="72"/>
      <c r="H60" s="72"/>
      <c r="I60" s="72"/>
      <c r="J60" s="72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</row>
    <row r="61" spans="2:57" ht="14.25" customHeight="1">
      <c r="B61" s="129" t="s">
        <v>232</v>
      </c>
      <c r="C61" s="73"/>
      <c r="D61" s="72"/>
      <c r="E61" s="72"/>
      <c r="F61" s="72"/>
      <c r="G61" s="72"/>
      <c r="H61" s="72"/>
      <c r="I61" s="72"/>
      <c r="J61" s="72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</row>
    <row r="62" spans="2:57" ht="13.5" customHeight="1" thickBot="1">
      <c r="B62" s="129" t="s">
        <v>231</v>
      </c>
      <c r="C62" s="73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8"/>
      <c r="AK62" s="48"/>
      <c r="AL62" s="48"/>
    </row>
    <row r="63" spans="2:57" ht="13.5" customHeight="1">
      <c r="B63" s="130" t="s">
        <v>124</v>
      </c>
      <c r="C63" s="73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8"/>
      <c r="AK63" s="48"/>
      <c r="AL63" s="48"/>
      <c r="AM63" s="494" t="s">
        <v>121</v>
      </c>
      <c r="AN63" s="494"/>
      <c r="AO63" s="494"/>
      <c r="AP63" s="494"/>
      <c r="AQ63" s="494"/>
      <c r="AR63" s="494"/>
      <c r="AS63" s="494"/>
      <c r="AT63" s="494"/>
      <c r="AU63" s="494"/>
      <c r="AV63" s="498" t="str">
        <f>IF(チーム情報!G42="","",チーム情報!G42&amp;" "&amp;チーム情報!M42)</f>
        <v/>
      </c>
      <c r="AW63" s="360"/>
      <c r="AX63" s="360"/>
      <c r="AY63" s="360"/>
      <c r="AZ63" s="360"/>
      <c r="BA63" s="360"/>
      <c r="BB63" s="360"/>
      <c r="BC63" s="360"/>
      <c r="BD63" s="360"/>
      <c r="BE63" s="499"/>
    </row>
    <row r="64" spans="2:57" ht="12" customHeight="1" thickBot="1">
      <c r="B64" s="129" t="s">
        <v>125</v>
      </c>
      <c r="C64" s="73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94"/>
      <c r="AN64" s="494"/>
      <c r="AO64" s="494"/>
      <c r="AP64" s="494"/>
      <c r="AQ64" s="494"/>
      <c r="AR64" s="494"/>
      <c r="AS64" s="494"/>
      <c r="AT64" s="494"/>
      <c r="AU64" s="494"/>
      <c r="AV64" s="500"/>
      <c r="AW64" s="334"/>
      <c r="AX64" s="334"/>
      <c r="AY64" s="334"/>
      <c r="AZ64" s="334"/>
      <c r="BA64" s="334"/>
      <c r="BB64" s="334"/>
      <c r="BC64" s="334"/>
      <c r="BD64" s="334"/>
      <c r="BE64" s="501"/>
    </row>
  </sheetData>
  <sheetProtection algorithmName="SHA-512" hashValue="/APQDzYXOH+aPCsfpW9gIGqm/ysr6qsNPqU+Gs1aKLrfHB5+KOxgXLlp/adKWp1k5H7dtZnqWZ4yZMbkPHFs1Q==" saltValue="hBfpopAFSa7BOzmgQ7qhxQ==" spinCount="100000" sheet="1" selectLockedCells="1" selectUnlockedCells="1"/>
  <mergeCells count="190"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</mergeCells>
  <phoneticPr fontId="2"/>
  <dataValidations count="12">
    <dataValidation type="custom" allowBlank="1" showInputMessage="1" showErrorMessage="1" sqref="AY35 P35" xr:uid="{00000000-0002-0000-0400-000000000000}">
      <formula1>LEN(#REF!)</formula1>
    </dataValidation>
    <dataValidation type="custom" allowBlank="1" showInputMessage="1" showErrorMessage="1" sqref="AY37 P37" xr:uid="{00000000-0002-0000-0400-000001000000}">
      <formula1>LEN(#REF!)</formula1>
    </dataValidation>
    <dataValidation type="custom" allowBlank="1" showInputMessage="1" showErrorMessage="1" sqref="AY41 P41" xr:uid="{00000000-0002-0000-0400-000002000000}">
      <formula1>LEN(E19)</formula1>
    </dataValidation>
    <dataValidation type="custom" allowBlank="1" showInputMessage="1" showErrorMessage="1" sqref="AY43 P43" xr:uid="{00000000-0002-0000-0400-000003000000}">
      <formula1>LEN(E20)</formula1>
    </dataValidation>
    <dataValidation type="custom" allowBlank="1" showInputMessage="1" showErrorMessage="1" sqref="AY45 P45" xr:uid="{00000000-0002-0000-0400-000004000000}">
      <formula1>LEN(E21)</formula1>
    </dataValidation>
    <dataValidation type="custom" allowBlank="1" showInputMessage="1" showErrorMessage="1" sqref="AY47 P47" xr:uid="{00000000-0002-0000-0400-000005000000}">
      <formula1>LEN(E22)</formula1>
    </dataValidation>
    <dataValidation type="custom" allowBlank="1" showInputMessage="1" showErrorMessage="1" sqref="AY49 P49" xr:uid="{00000000-0002-0000-0400-000006000000}">
      <formula1>LEN(E23)</formula1>
    </dataValidation>
    <dataValidation type="custom" allowBlank="1" showInputMessage="1" showErrorMessage="1" sqref="AY51 P51" xr:uid="{00000000-0002-0000-0400-000007000000}">
      <formula1>LEN(E24)</formula1>
    </dataValidation>
    <dataValidation type="custom" allowBlank="1" showInputMessage="1" showErrorMessage="1" sqref="AY53 P53" xr:uid="{00000000-0002-0000-0400-000008000000}">
      <formula1>LEN(E25)</formula1>
    </dataValidation>
    <dataValidation type="custom" allowBlank="1" showInputMessage="1" showErrorMessage="1" sqref="AY55 P55" xr:uid="{00000000-0002-0000-0400-000009000000}">
      <formula1>LEN(E26)</formula1>
    </dataValidation>
    <dataValidation type="custom" allowBlank="1" showInputMessage="1" showErrorMessage="1" sqref="AY57 P57" xr:uid="{00000000-0002-0000-0400-00000A000000}">
      <formula1>LEN(E27)</formula1>
    </dataValidation>
    <dataValidation type="custom" allowBlank="1" showInputMessage="1" showErrorMessage="1" sqref="AY39 P39" xr:uid="{00000000-0002-0000-0400-00000B000000}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orientation="portrait" r:id="rId1"/>
  <colBreaks count="1" manualBreakCount="1">
    <brk id="5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BS70"/>
  <sheetViews>
    <sheetView zoomScaleNormal="100" zoomScaleSheetLayoutView="115" workbookViewId="0">
      <selection activeCell="G16" sqref="G16:W19"/>
    </sheetView>
  </sheetViews>
  <sheetFormatPr defaultColWidth="1.625" defaultRowHeight="13.5"/>
  <cols>
    <col min="1" max="13" width="1.625" style="25"/>
    <col min="14" max="14" width="3.5" style="25" customWidth="1"/>
    <col min="15" max="17" width="1.625" style="25"/>
    <col min="18" max="18" width="1.625" style="25" customWidth="1"/>
    <col min="19" max="20" width="1.625" style="25"/>
    <col min="21" max="21" width="1.625" style="25" customWidth="1"/>
    <col min="22" max="22" width="1.5" style="25" customWidth="1"/>
    <col min="23" max="23" width="1.625" style="25" hidden="1" customWidth="1"/>
    <col min="24" max="27" width="1.625" style="25"/>
    <col min="28" max="28" width="2.125" style="25" customWidth="1"/>
    <col min="29" max="38" width="1.625" style="25"/>
    <col min="39" max="39" width="2.25" style="25" customWidth="1"/>
    <col min="40" max="47" width="1.625" style="25"/>
    <col min="48" max="48" width="1.625" style="25" customWidth="1"/>
    <col min="49" max="49" width="2.125" style="25" customWidth="1"/>
    <col min="50" max="50" width="5.125" style="25" customWidth="1"/>
    <col min="51" max="51" width="0.25" style="25" customWidth="1"/>
    <col min="52" max="52" width="1.625" style="25" hidden="1" customWidth="1"/>
    <col min="53" max="54" width="1.625" style="25"/>
    <col min="55" max="55" width="2.125" style="25" customWidth="1"/>
    <col min="56" max="56" width="1.625" style="25" customWidth="1"/>
    <col min="57" max="57" width="2" style="25" customWidth="1"/>
    <col min="58" max="58" width="1.625" style="25" hidden="1" customWidth="1"/>
    <col min="59" max="16384" width="1.625" style="25"/>
  </cols>
  <sheetData>
    <row r="1" spans="1:59">
      <c r="AR1" s="43"/>
      <c r="AS1" s="450" t="str">
        <f>チーム情報!AC14&amp;" 年 "&amp;チーム情報!AF14&amp;" 月 "&amp;チーム情報!AI14&amp;" 日"</f>
        <v>5 年  月  日</v>
      </c>
      <c r="AT1" s="450"/>
      <c r="AU1" s="450"/>
      <c r="AV1" s="450"/>
      <c r="AW1" s="450"/>
      <c r="AX1" s="450"/>
      <c r="AY1" s="450"/>
      <c r="AZ1" s="450"/>
      <c r="BA1" s="450"/>
      <c r="BB1" s="450"/>
      <c r="BC1" s="450"/>
      <c r="BD1" s="450"/>
      <c r="BE1" s="450"/>
    </row>
    <row r="3" spans="1:59" ht="9.75" customHeight="1"/>
    <row r="4" spans="1:59" ht="16.5" customHeight="1"/>
    <row r="5" spans="1:59" ht="28.5">
      <c r="A5" s="44"/>
      <c r="B5" s="386" t="s">
        <v>116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44"/>
      <c r="BG5" s="44"/>
    </row>
    <row r="6" spans="1:59" ht="11.25" customHeight="1">
      <c r="B6" s="45"/>
    </row>
    <row r="7" spans="1:59" ht="12.75" customHeight="1">
      <c r="B7" s="396" t="str">
        <f>IF(チーム情報!B14="","",チーム情報!B14)</f>
        <v>沖縄県</v>
      </c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8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1:59" ht="13.5" customHeight="1">
      <c r="B8" s="399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1"/>
      <c r="AX8" s="441" t="str">
        <f>IF(チーム情報!AF8="","",チーム情報!AF8)</f>
        <v/>
      </c>
      <c r="AY8" s="442"/>
      <c r="AZ8" s="442"/>
      <c r="BA8" s="442"/>
      <c r="BB8" s="442"/>
      <c r="BC8" s="442"/>
      <c r="BD8" s="442"/>
      <c r="BE8" s="443"/>
    </row>
    <row r="9" spans="1:59" ht="16.5" customHeight="1">
      <c r="B9" s="402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4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7"/>
      <c r="AX9" s="447"/>
      <c r="AY9" s="448"/>
      <c r="AZ9" s="448"/>
      <c r="BA9" s="448"/>
      <c r="BB9" s="448"/>
      <c r="BC9" s="448"/>
      <c r="BD9" s="448"/>
      <c r="BE9" s="449"/>
    </row>
    <row r="10" spans="1:59" ht="16.5" customHeight="1">
      <c r="B10" s="25" t="s">
        <v>49</v>
      </c>
      <c r="K10" s="25" t="s">
        <v>117</v>
      </c>
    </row>
    <row r="11" spans="1:59" ht="5.25" customHeight="1">
      <c r="F11" s="43"/>
      <c r="G11" s="387">
        <v>42</v>
      </c>
      <c r="H11" s="388"/>
      <c r="I11" s="389"/>
      <c r="J11" s="43"/>
    </row>
    <row r="12" spans="1:59" ht="13.5" customHeight="1">
      <c r="E12" s="43" t="s">
        <v>0</v>
      </c>
      <c r="F12" s="43"/>
      <c r="G12" s="390"/>
      <c r="H12" s="391"/>
      <c r="I12" s="392"/>
      <c r="J12" s="43" t="s">
        <v>1</v>
      </c>
      <c r="K12" s="48"/>
      <c r="L12" s="48"/>
      <c r="M12" s="48"/>
      <c r="P12" s="49"/>
    </row>
    <row r="13" spans="1:59" ht="5.25" customHeight="1">
      <c r="E13" s="43"/>
      <c r="F13" s="43"/>
      <c r="G13" s="393"/>
      <c r="H13" s="394"/>
      <c r="I13" s="395"/>
      <c r="J13" s="43"/>
      <c r="K13" s="48"/>
      <c r="L13" s="48"/>
      <c r="M13" s="48"/>
      <c r="P13" s="49"/>
    </row>
    <row r="14" spans="1:59" ht="5.25" customHeight="1" thickBot="1"/>
    <row r="15" spans="1:59" ht="15.75" customHeight="1">
      <c r="B15" s="427" t="s">
        <v>107</v>
      </c>
      <c r="C15" s="367"/>
      <c r="D15" s="367"/>
      <c r="E15" s="367"/>
      <c r="F15" s="484"/>
      <c r="G15" s="460" t="str">
        <f>IF(チーム情報!M8="","",チーム情報!M8)</f>
        <v/>
      </c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2"/>
      <c r="X15" s="413" t="s">
        <v>106</v>
      </c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27" t="s">
        <v>4</v>
      </c>
      <c r="AJ15" s="366"/>
      <c r="AK15" s="366"/>
      <c r="AL15" s="366"/>
      <c r="AM15" s="522" t="str">
        <f>IF(チーム情報!G14="","",チーム情報!G14)</f>
        <v/>
      </c>
      <c r="AN15" s="523"/>
      <c r="AO15" s="523"/>
      <c r="AP15" s="523"/>
      <c r="AQ15" s="523"/>
      <c r="AR15" s="523"/>
      <c r="AS15" s="523"/>
      <c r="AT15" s="524"/>
      <c r="AU15" s="415" t="s">
        <v>5</v>
      </c>
      <c r="AV15" s="416"/>
      <c r="AW15" s="416"/>
      <c r="AX15" s="417"/>
      <c r="AY15" s="405" t="str">
        <f>IF(チーム情報!N14="","",チーム情報!N14)</f>
        <v/>
      </c>
      <c r="AZ15" s="406"/>
      <c r="BA15" s="406"/>
      <c r="BB15" s="406"/>
      <c r="BC15" s="406"/>
      <c r="BD15" s="406"/>
      <c r="BE15" s="411" t="s">
        <v>2</v>
      </c>
    </row>
    <row r="16" spans="1:59" ht="6" customHeight="1">
      <c r="B16" s="485"/>
      <c r="C16" s="486"/>
      <c r="D16" s="486"/>
      <c r="E16" s="486"/>
      <c r="F16" s="487"/>
      <c r="G16" s="531" t="str">
        <f>IF(チーム情報!B8="","",チーム情報!B8)</f>
        <v/>
      </c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3"/>
      <c r="X16" s="538" t="str">
        <f>IF(チーム情報!AK8="","",チーム情報!AK8)</f>
        <v/>
      </c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28"/>
      <c r="AJ16" s="429"/>
      <c r="AK16" s="429"/>
      <c r="AL16" s="429"/>
      <c r="AM16" s="525"/>
      <c r="AN16" s="526"/>
      <c r="AO16" s="526"/>
      <c r="AP16" s="526"/>
      <c r="AQ16" s="526"/>
      <c r="AR16" s="526"/>
      <c r="AS16" s="526"/>
      <c r="AT16" s="527"/>
      <c r="AU16" s="418"/>
      <c r="AV16" s="419"/>
      <c r="AW16" s="419"/>
      <c r="AX16" s="420"/>
      <c r="AY16" s="407"/>
      <c r="AZ16" s="408"/>
      <c r="BA16" s="408"/>
      <c r="BB16" s="408"/>
      <c r="BC16" s="408"/>
      <c r="BD16" s="408"/>
      <c r="BE16" s="412"/>
    </row>
    <row r="17" spans="2:71" ht="20.25" customHeight="1" thickBot="1">
      <c r="B17" s="485"/>
      <c r="C17" s="486"/>
      <c r="D17" s="486"/>
      <c r="E17" s="486"/>
      <c r="F17" s="487"/>
      <c r="G17" s="534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535"/>
      <c r="X17" s="539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430"/>
      <c r="AJ17" s="431"/>
      <c r="AK17" s="431"/>
      <c r="AL17" s="431"/>
      <c r="AM17" s="528"/>
      <c r="AN17" s="529"/>
      <c r="AO17" s="529"/>
      <c r="AP17" s="529"/>
      <c r="AQ17" s="529"/>
      <c r="AR17" s="529"/>
      <c r="AS17" s="529"/>
      <c r="AT17" s="530"/>
      <c r="AU17" s="418"/>
      <c r="AV17" s="419"/>
      <c r="AW17" s="419"/>
      <c r="AX17" s="420"/>
      <c r="AY17" s="425" t="str">
        <f>IF(チーム情報!N15="","",チーム情報!N15)</f>
        <v/>
      </c>
      <c r="AZ17" s="426"/>
      <c r="BA17" s="426"/>
      <c r="BB17" s="426"/>
      <c r="BC17" s="426"/>
      <c r="BD17" s="426"/>
      <c r="BE17" s="50" t="s">
        <v>3</v>
      </c>
    </row>
    <row r="18" spans="2:71" ht="14.25" customHeight="1">
      <c r="B18" s="485"/>
      <c r="C18" s="486"/>
      <c r="D18" s="486"/>
      <c r="E18" s="486"/>
      <c r="F18" s="487"/>
      <c r="G18" s="534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535"/>
      <c r="X18" s="541" t="str">
        <f>IF(チーム情報!AK9="","",チーム情報!AK9)</f>
        <v/>
      </c>
      <c r="Y18" s="542"/>
      <c r="Z18" s="542"/>
      <c r="AA18" s="542"/>
      <c r="AB18" s="542"/>
      <c r="AC18" s="542"/>
      <c r="AD18" s="542"/>
      <c r="AE18" s="542"/>
      <c r="AF18" s="542"/>
      <c r="AG18" s="542"/>
      <c r="AH18" s="543"/>
      <c r="AI18" s="605" t="str">
        <f>IF(チーム情報!X8="","",チーム情報!X8)</f>
        <v/>
      </c>
      <c r="AJ18" s="606"/>
      <c r="AK18" s="606"/>
      <c r="AL18" s="606"/>
      <c r="AM18" s="606"/>
      <c r="AN18" s="606"/>
      <c r="AO18" s="606"/>
      <c r="AP18" s="606"/>
      <c r="AQ18" s="606"/>
      <c r="AR18" s="606"/>
      <c r="AS18" s="606"/>
      <c r="AT18" s="607"/>
      <c r="AU18" s="415" t="s">
        <v>118</v>
      </c>
      <c r="AV18" s="416"/>
      <c r="AW18" s="416"/>
      <c r="AX18" s="417"/>
      <c r="AY18" s="611" t="str">
        <f>IF(全国大会用!A4="","",全国大会用!A4)</f>
        <v/>
      </c>
      <c r="AZ18" s="612"/>
      <c r="BA18" s="612"/>
      <c r="BB18" s="612"/>
      <c r="BC18" s="612"/>
      <c r="BD18" s="612"/>
      <c r="BE18" s="613"/>
    </row>
    <row r="19" spans="2:71" ht="14.25" customHeight="1" thickBot="1">
      <c r="B19" s="485"/>
      <c r="C19" s="486"/>
      <c r="D19" s="486"/>
      <c r="E19" s="486"/>
      <c r="F19" s="487"/>
      <c r="G19" s="536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537"/>
      <c r="X19" s="544"/>
      <c r="Y19" s="545"/>
      <c r="Z19" s="545"/>
      <c r="AA19" s="545"/>
      <c r="AB19" s="545"/>
      <c r="AC19" s="545"/>
      <c r="AD19" s="545"/>
      <c r="AE19" s="545"/>
      <c r="AF19" s="545"/>
      <c r="AG19" s="545"/>
      <c r="AH19" s="546"/>
      <c r="AI19" s="608"/>
      <c r="AJ19" s="609"/>
      <c r="AK19" s="609"/>
      <c r="AL19" s="609"/>
      <c r="AM19" s="609"/>
      <c r="AN19" s="609"/>
      <c r="AO19" s="609"/>
      <c r="AP19" s="609"/>
      <c r="AQ19" s="609"/>
      <c r="AR19" s="609"/>
      <c r="AS19" s="609"/>
      <c r="AT19" s="610"/>
      <c r="AU19" s="421"/>
      <c r="AV19" s="422"/>
      <c r="AW19" s="422"/>
      <c r="AX19" s="423"/>
      <c r="AY19" s="614"/>
      <c r="AZ19" s="615"/>
      <c r="BA19" s="615"/>
      <c r="BB19" s="615"/>
      <c r="BC19" s="615"/>
      <c r="BD19" s="615"/>
      <c r="BE19" s="61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</row>
    <row r="20" spans="2:71" ht="15" customHeight="1"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24" t="s">
        <v>7</v>
      </c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32" t="s">
        <v>37</v>
      </c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 t="s">
        <v>38</v>
      </c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3"/>
    </row>
    <row r="21" spans="2:71" ht="15" customHeight="1">
      <c r="B21" s="336" t="s">
        <v>115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1"/>
      <c r="N21" s="547" t="str">
        <f>IF(チーム情報!L30="","",チーム情報!L30)</f>
        <v/>
      </c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9"/>
      <c r="AC21" s="547" t="str">
        <f>IF(チーム情報!L32="","",チーム情報!L32)</f>
        <v/>
      </c>
      <c r="AD21" s="548"/>
      <c r="AE21" s="548"/>
      <c r="AF21" s="548"/>
      <c r="AG21" s="548"/>
      <c r="AH21" s="548"/>
      <c r="AI21" s="548"/>
      <c r="AJ21" s="548"/>
      <c r="AK21" s="548"/>
      <c r="AL21" s="548"/>
      <c r="AM21" s="548"/>
      <c r="AN21" s="548"/>
      <c r="AO21" s="548"/>
      <c r="AP21" s="548"/>
      <c r="AQ21" s="549"/>
      <c r="AR21" s="547" t="str">
        <f>IF(チーム情報!L34="","",チーム情報!L34)</f>
        <v/>
      </c>
      <c r="AS21" s="548"/>
      <c r="AT21" s="548"/>
      <c r="AU21" s="548"/>
      <c r="AV21" s="548"/>
      <c r="AW21" s="548"/>
      <c r="AX21" s="548"/>
      <c r="AY21" s="548"/>
      <c r="AZ21" s="548"/>
      <c r="BA21" s="548"/>
      <c r="BB21" s="548"/>
      <c r="BC21" s="548"/>
      <c r="BD21" s="548"/>
      <c r="BE21" s="548"/>
      <c r="BF21" s="550"/>
      <c r="BG21" s="51"/>
    </row>
    <row r="22" spans="2:71" ht="15" customHeight="1">
      <c r="B22" s="266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8"/>
      <c r="N22" s="554" t="str">
        <f>IF(チーム情報!O30="","",チーム情報!O30)</f>
        <v/>
      </c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 t="str">
        <f>IF(チーム情報!O32="","",チーム情報!O32)</f>
        <v/>
      </c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1" t="str">
        <f>IF(チーム情報!O34="","",チーム情報!O34)</f>
        <v/>
      </c>
      <c r="AS22" s="552"/>
      <c r="AT22" s="552"/>
      <c r="AU22" s="552"/>
      <c r="AV22" s="552"/>
      <c r="AW22" s="552"/>
      <c r="AX22" s="552"/>
      <c r="AY22" s="552"/>
      <c r="AZ22" s="552"/>
      <c r="BA22" s="552"/>
      <c r="BB22" s="552"/>
      <c r="BC22" s="552"/>
      <c r="BD22" s="552"/>
      <c r="BE22" s="556"/>
    </row>
    <row r="23" spans="2:71" ht="15" customHeight="1">
      <c r="B23" s="336" t="s">
        <v>48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1"/>
      <c r="N23" s="547" t="str">
        <f>IF(チーム情報!T30="","",チーム情報!T30)</f>
        <v/>
      </c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  <c r="AA23" s="548"/>
      <c r="AB23" s="549"/>
      <c r="AC23" s="547" t="str">
        <f>IF(チーム情報!T32="","",チーム情報!T32)</f>
        <v/>
      </c>
      <c r="AD23" s="548"/>
      <c r="AE23" s="548"/>
      <c r="AF23" s="548"/>
      <c r="AG23" s="548"/>
      <c r="AH23" s="548"/>
      <c r="AI23" s="548"/>
      <c r="AJ23" s="548"/>
      <c r="AK23" s="548"/>
      <c r="AL23" s="548"/>
      <c r="AM23" s="548"/>
      <c r="AN23" s="548"/>
      <c r="AO23" s="548"/>
      <c r="AP23" s="548"/>
      <c r="AQ23" s="549"/>
      <c r="AR23" s="547" t="str">
        <f>IF(チーム情報!T34="","",チーム情報!T34)</f>
        <v/>
      </c>
      <c r="AS23" s="548"/>
      <c r="AT23" s="548"/>
      <c r="AU23" s="548"/>
      <c r="AV23" s="548"/>
      <c r="AW23" s="548"/>
      <c r="AX23" s="548"/>
      <c r="AY23" s="548"/>
      <c r="AZ23" s="548"/>
      <c r="BA23" s="548"/>
      <c r="BB23" s="548"/>
      <c r="BC23" s="548"/>
      <c r="BD23" s="548"/>
      <c r="BE23" s="548"/>
      <c r="BF23" s="550"/>
      <c r="BG23" s="51"/>
    </row>
    <row r="24" spans="2:71" ht="1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8"/>
      <c r="N24" s="551" t="str">
        <f>IF(チーム情報!X30="","",チーム情報!X30)</f>
        <v/>
      </c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3"/>
      <c r="AC24" s="554" t="str">
        <f>IF(チーム情報!X32="","",チーム情報!X32)</f>
        <v/>
      </c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554" t="str">
        <f>IF(チーム情報!X34="","",チーム情報!X34)</f>
        <v/>
      </c>
      <c r="AS24" s="554"/>
      <c r="AT24" s="554"/>
      <c r="AU24" s="554"/>
      <c r="AV24" s="554"/>
      <c r="AW24" s="554"/>
      <c r="AX24" s="554"/>
      <c r="AY24" s="554"/>
      <c r="AZ24" s="554"/>
      <c r="BA24" s="554"/>
      <c r="BB24" s="554"/>
      <c r="BC24" s="554"/>
      <c r="BD24" s="554"/>
      <c r="BE24" s="555"/>
    </row>
    <row r="25" spans="2:71" ht="15" customHeight="1" thickBot="1">
      <c r="B25" s="508" t="s">
        <v>109</v>
      </c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562" t="str">
        <f>IF(チーム情報!G30="","",チーム情報!G30)</f>
        <v/>
      </c>
      <c r="O25" s="562"/>
      <c r="P25" s="562"/>
      <c r="Q25" s="562"/>
      <c r="R25" s="562"/>
      <c r="S25" s="562"/>
      <c r="T25" s="562"/>
      <c r="U25" s="562"/>
      <c r="V25" s="562"/>
      <c r="W25" s="562"/>
      <c r="X25" s="562"/>
      <c r="Y25" s="562"/>
      <c r="Z25" s="562"/>
      <c r="AA25" s="562"/>
      <c r="AB25" s="562"/>
      <c r="AC25" s="562" t="str">
        <f>IF(チーム情報!G32="","",チーム情報!G32)</f>
        <v/>
      </c>
      <c r="AD25" s="562"/>
      <c r="AE25" s="562"/>
      <c r="AF25" s="562"/>
      <c r="AG25" s="562"/>
      <c r="AH25" s="562"/>
      <c r="AI25" s="562"/>
      <c r="AJ25" s="562"/>
      <c r="AK25" s="562"/>
      <c r="AL25" s="562"/>
      <c r="AM25" s="562"/>
      <c r="AN25" s="562"/>
      <c r="AO25" s="562"/>
      <c r="AP25" s="562"/>
      <c r="AQ25" s="562"/>
      <c r="AR25" s="562" t="str">
        <f>IF(チーム情報!G34="","",チーム情報!G34)</f>
        <v/>
      </c>
      <c r="AS25" s="562"/>
      <c r="AT25" s="562"/>
      <c r="AU25" s="562"/>
      <c r="AV25" s="562"/>
      <c r="AW25" s="562"/>
      <c r="AX25" s="562"/>
      <c r="AY25" s="562"/>
      <c r="AZ25" s="562"/>
      <c r="BA25" s="562"/>
      <c r="BB25" s="562"/>
      <c r="BC25" s="562"/>
      <c r="BD25" s="562"/>
      <c r="BE25" s="563"/>
    </row>
    <row r="26" spans="2:71" ht="12" customHeight="1">
      <c r="B26" s="263" t="s">
        <v>9</v>
      </c>
      <c r="C26" s="264"/>
      <c r="D26" s="264"/>
      <c r="E26" s="264"/>
      <c r="F26" s="265"/>
      <c r="G26" s="564" t="str">
        <f>IF(チーム情報!S20="","",チーム情報!S20&amp;" "&amp;チーム情報!Y20)</f>
        <v/>
      </c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6"/>
      <c r="S26" s="513" t="str">
        <f>IF(チーム情報!BF20="","",チーム情報!BF20)</f>
        <v/>
      </c>
      <c r="T26" s="514"/>
      <c r="U26" s="515"/>
      <c r="V26" s="366" t="s">
        <v>108</v>
      </c>
      <c r="W26" s="367"/>
      <c r="X26" s="367"/>
      <c r="Y26" s="52" t="s">
        <v>11</v>
      </c>
      <c r="Z26" s="53"/>
      <c r="AA26" s="482" t="str">
        <f>IF(チーム情報!AF20="","",チーム情報!AF20)</f>
        <v/>
      </c>
      <c r="AB26" s="482"/>
      <c r="AC26" s="482"/>
      <c r="AD26" s="482"/>
      <c r="AE26" s="54" t="s">
        <v>18</v>
      </c>
      <c r="AF26" s="482" t="str">
        <f>IF(チーム情報!AI20="","",チーム情報!AI20)</f>
        <v/>
      </c>
      <c r="AG26" s="482"/>
      <c r="AH26" s="482"/>
      <c r="AI26" s="482"/>
      <c r="AJ26" s="482"/>
      <c r="AK26" s="55"/>
      <c r="AL26" s="55"/>
      <c r="AM26" s="55"/>
      <c r="AN26" s="55"/>
      <c r="AO26" s="55"/>
      <c r="AP26" s="55"/>
      <c r="AQ26" s="55"/>
      <c r="AR26" s="55"/>
      <c r="AS26" s="56"/>
      <c r="AT26" s="516" t="s">
        <v>47</v>
      </c>
      <c r="AU26" s="432"/>
      <c r="AV26" s="432"/>
      <c r="AW26" s="57" t="s">
        <v>16</v>
      </c>
      <c r="AX26" s="482" t="str">
        <f>IF(チーム情報!AR20="","",チーム情報!AR20)</f>
        <v/>
      </c>
      <c r="AY26" s="482"/>
      <c r="AZ26" s="482"/>
      <c r="BA26" s="482"/>
      <c r="BB26" s="482"/>
      <c r="BC26" s="482"/>
      <c r="BD26" s="482"/>
      <c r="BE26" s="77" t="s">
        <v>17</v>
      </c>
    </row>
    <row r="27" spans="2:71" ht="19.5" customHeight="1">
      <c r="B27" s="266"/>
      <c r="C27" s="267"/>
      <c r="D27" s="267"/>
      <c r="E27" s="267"/>
      <c r="F27" s="268"/>
      <c r="G27" s="393" t="str">
        <f>IF(チーム情報!G20="","",チーム情報!G20&amp;" "&amp;チーム情報!M20)</f>
        <v/>
      </c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5"/>
      <c r="S27" s="373"/>
      <c r="T27" s="374"/>
      <c r="U27" s="375"/>
      <c r="V27" s="365"/>
      <c r="W27" s="365"/>
      <c r="X27" s="365"/>
      <c r="Y27" s="557" t="str">
        <f>IF(チーム情報!AE21="","",チーム情報!AE21)</f>
        <v/>
      </c>
      <c r="Z27" s="558"/>
      <c r="AA27" s="558"/>
      <c r="AB27" s="558"/>
      <c r="AC27" s="558"/>
      <c r="AD27" s="558"/>
      <c r="AE27" s="558"/>
      <c r="AF27" s="558"/>
      <c r="AG27" s="558"/>
      <c r="AH27" s="558"/>
      <c r="AI27" s="558"/>
      <c r="AJ27" s="558"/>
      <c r="AK27" s="558"/>
      <c r="AL27" s="558"/>
      <c r="AM27" s="558"/>
      <c r="AN27" s="558"/>
      <c r="AO27" s="558"/>
      <c r="AP27" s="558"/>
      <c r="AQ27" s="558"/>
      <c r="AR27" s="558"/>
      <c r="AS27" s="559"/>
      <c r="AT27" s="496"/>
      <c r="AU27" s="496"/>
      <c r="AV27" s="496"/>
      <c r="AW27" s="560" t="str">
        <f>IF(チーム情報!AU20="","",チーム情報!AU20)</f>
        <v/>
      </c>
      <c r="AX27" s="560"/>
      <c r="AY27" s="560"/>
      <c r="AZ27" s="560"/>
      <c r="BA27" s="58" t="s">
        <v>18</v>
      </c>
      <c r="BB27" s="560" t="str">
        <f>IF(チーム情報!AY20="","",チーム情報!AY20)</f>
        <v/>
      </c>
      <c r="BC27" s="560"/>
      <c r="BD27" s="560"/>
      <c r="BE27" s="561"/>
    </row>
    <row r="28" spans="2:71" ht="12" customHeight="1">
      <c r="B28" s="269" t="s">
        <v>10</v>
      </c>
      <c r="C28" s="270"/>
      <c r="D28" s="270"/>
      <c r="E28" s="270"/>
      <c r="F28" s="271"/>
      <c r="G28" s="567" t="str">
        <f>IF(チーム情報!S22="","",チーム情報!S22&amp;" "&amp;チーム情報!Y22)</f>
        <v/>
      </c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9"/>
      <c r="S28" s="370" t="str">
        <f>IF(チーム情報!BF22="","",チーム情報!BF22)</f>
        <v/>
      </c>
      <c r="T28" s="371"/>
      <c r="U28" s="372"/>
      <c r="V28" s="363" t="s">
        <v>108</v>
      </c>
      <c r="W28" s="364"/>
      <c r="X28" s="364"/>
      <c r="Y28" s="59" t="s">
        <v>11</v>
      </c>
      <c r="Z28" s="60"/>
      <c r="AA28" s="483" t="str">
        <f>IF(チーム情報!AF22="","",チーム情報!AF22)</f>
        <v/>
      </c>
      <c r="AB28" s="483"/>
      <c r="AC28" s="483"/>
      <c r="AD28" s="483"/>
      <c r="AE28" s="61" t="s">
        <v>18</v>
      </c>
      <c r="AF28" s="483" t="str">
        <f>IF(チーム情報!AI22="","",チーム情報!AI22)</f>
        <v/>
      </c>
      <c r="AG28" s="483"/>
      <c r="AH28" s="483"/>
      <c r="AI28" s="483"/>
      <c r="AJ28" s="483"/>
      <c r="AK28" s="62"/>
      <c r="AL28" s="62"/>
      <c r="AM28" s="62"/>
      <c r="AN28" s="62"/>
      <c r="AO28" s="62"/>
      <c r="AP28" s="62"/>
      <c r="AQ28" s="62"/>
      <c r="AR28" s="62"/>
      <c r="AS28" s="63"/>
      <c r="AT28" s="495" t="s">
        <v>47</v>
      </c>
      <c r="AU28" s="496"/>
      <c r="AV28" s="496"/>
      <c r="AW28" s="64" t="s">
        <v>16</v>
      </c>
      <c r="AX28" s="540" t="str">
        <f>IF(チーム情報!AR22="","",チーム情報!AR22)</f>
        <v/>
      </c>
      <c r="AY28" s="540"/>
      <c r="AZ28" s="540"/>
      <c r="BA28" s="540"/>
      <c r="BB28" s="540"/>
      <c r="BC28" s="540"/>
      <c r="BD28" s="540"/>
      <c r="BE28" s="78" t="s">
        <v>17</v>
      </c>
    </row>
    <row r="29" spans="2:71" ht="19.5" customHeight="1">
      <c r="B29" s="266"/>
      <c r="C29" s="267"/>
      <c r="D29" s="267"/>
      <c r="E29" s="267"/>
      <c r="F29" s="268"/>
      <c r="G29" s="393" t="str">
        <f>IF(チーム情報!G22="","",チーム情報!G22&amp;" "&amp;チーム情報!M22)</f>
        <v/>
      </c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5"/>
      <c r="S29" s="373"/>
      <c r="T29" s="374"/>
      <c r="U29" s="375"/>
      <c r="V29" s="365"/>
      <c r="W29" s="365"/>
      <c r="X29" s="365"/>
      <c r="Y29" s="557" t="str">
        <f>IF(チーム情報!AE23="","",チーム情報!AE23)</f>
        <v/>
      </c>
      <c r="Z29" s="558"/>
      <c r="AA29" s="558"/>
      <c r="AB29" s="558"/>
      <c r="AC29" s="558"/>
      <c r="AD29" s="558"/>
      <c r="AE29" s="558"/>
      <c r="AF29" s="558"/>
      <c r="AG29" s="558"/>
      <c r="AH29" s="558"/>
      <c r="AI29" s="558"/>
      <c r="AJ29" s="558"/>
      <c r="AK29" s="558"/>
      <c r="AL29" s="558"/>
      <c r="AM29" s="558"/>
      <c r="AN29" s="558"/>
      <c r="AO29" s="558"/>
      <c r="AP29" s="558"/>
      <c r="AQ29" s="558"/>
      <c r="AR29" s="558"/>
      <c r="AS29" s="559"/>
      <c r="AT29" s="496"/>
      <c r="AU29" s="496"/>
      <c r="AV29" s="496"/>
      <c r="AW29" s="560" t="str">
        <f>IF(チーム情報!AU22="","",チーム情報!AU22)</f>
        <v/>
      </c>
      <c r="AX29" s="560"/>
      <c r="AY29" s="560"/>
      <c r="AZ29" s="560"/>
      <c r="BA29" s="58" t="s">
        <v>18</v>
      </c>
      <c r="BB29" s="560" t="str">
        <f>IF(チーム情報!AY22="","",チーム情報!AY22)</f>
        <v/>
      </c>
      <c r="BC29" s="560"/>
      <c r="BD29" s="560"/>
      <c r="BE29" s="561"/>
    </row>
    <row r="30" spans="2:71" ht="12" customHeight="1">
      <c r="B30" s="272" t="s">
        <v>6</v>
      </c>
      <c r="C30" s="273"/>
      <c r="D30" s="273"/>
      <c r="E30" s="273"/>
      <c r="F30" s="274"/>
      <c r="G30" s="567" t="str">
        <f>IF(チーム情報!S24="","",チーム情報!S24&amp;" "&amp;チーム情報!Y24)</f>
        <v/>
      </c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9"/>
      <c r="S30" s="370" t="str">
        <f>IF(チーム情報!BF24="","",チーム情報!BF24)</f>
        <v/>
      </c>
      <c r="T30" s="371"/>
      <c r="U30" s="372"/>
      <c r="V30" s="363" t="s">
        <v>108</v>
      </c>
      <c r="W30" s="364"/>
      <c r="X30" s="364"/>
      <c r="Y30" s="59" t="s">
        <v>11</v>
      </c>
      <c r="Z30" s="60"/>
      <c r="AA30" s="483" t="str">
        <f>IF(チーム情報!AF24="","",チーム情報!AF24)</f>
        <v/>
      </c>
      <c r="AB30" s="483"/>
      <c r="AC30" s="483"/>
      <c r="AD30" s="483"/>
      <c r="AE30" s="61" t="s">
        <v>18</v>
      </c>
      <c r="AF30" s="483" t="str">
        <f>IF(チーム情報!AI24="","",チーム情報!AI24)</f>
        <v/>
      </c>
      <c r="AG30" s="483"/>
      <c r="AH30" s="483"/>
      <c r="AI30" s="483"/>
      <c r="AJ30" s="483"/>
      <c r="AK30" s="62"/>
      <c r="AL30" s="62"/>
      <c r="AM30" s="62"/>
      <c r="AN30" s="62"/>
      <c r="AO30" s="62"/>
      <c r="AP30" s="62"/>
      <c r="AQ30" s="62"/>
      <c r="AR30" s="62"/>
      <c r="AS30" s="63"/>
      <c r="AT30" s="495" t="s">
        <v>47</v>
      </c>
      <c r="AU30" s="496"/>
      <c r="AV30" s="496"/>
      <c r="AW30" s="64" t="s">
        <v>16</v>
      </c>
      <c r="AX30" s="540" t="str">
        <f>IF(チーム情報!AR24="","",チーム情報!AR24)</f>
        <v/>
      </c>
      <c r="AY30" s="540"/>
      <c r="AZ30" s="540"/>
      <c r="BA30" s="540"/>
      <c r="BB30" s="540"/>
      <c r="BC30" s="540"/>
      <c r="BD30" s="540"/>
      <c r="BE30" s="78" t="s">
        <v>17</v>
      </c>
    </row>
    <row r="31" spans="2:71" ht="19.5" customHeight="1">
      <c r="B31" s="275"/>
      <c r="C31" s="276"/>
      <c r="D31" s="276"/>
      <c r="E31" s="276"/>
      <c r="F31" s="277"/>
      <c r="G31" s="573" t="str">
        <f>IF(チーム情報!G24="","",チーム情報!G24&amp;" "&amp;チーム情報!M24)</f>
        <v/>
      </c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5"/>
      <c r="S31" s="373"/>
      <c r="T31" s="374"/>
      <c r="U31" s="375"/>
      <c r="V31" s="365"/>
      <c r="W31" s="365"/>
      <c r="X31" s="365"/>
      <c r="Y31" s="557" t="str">
        <f>IF(チーム情報!AE25="","",チーム情報!AE25)</f>
        <v/>
      </c>
      <c r="Z31" s="558"/>
      <c r="AA31" s="558"/>
      <c r="AB31" s="558"/>
      <c r="AC31" s="558"/>
      <c r="AD31" s="558"/>
      <c r="AE31" s="558"/>
      <c r="AF31" s="558"/>
      <c r="AG31" s="558"/>
      <c r="AH31" s="558"/>
      <c r="AI31" s="558"/>
      <c r="AJ31" s="558"/>
      <c r="AK31" s="558"/>
      <c r="AL31" s="558"/>
      <c r="AM31" s="558"/>
      <c r="AN31" s="558"/>
      <c r="AO31" s="558"/>
      <c r="AP31" s="558"/>
      <c r="AQ31" s="558"/>
      <c r="AR31" s="558"/>
      <c r="AS31" s="559"/>
      <c r="AT31" s="496"/>
      <c r="AU31" s="496"/>
      <c r="AV31" s="496"/>
      <c r="AW31" s="560" t="str">
        <f>IF(チーム情報!AU24="","",チーム情報!AU24)</f>
        <v/>
      </c>
      <c r="AX31" s="560"/>
      <c r="AY31" s="560"/>
      <c r="AZ31" s="560"/>
      <c r="BA31" s="58" t="s">
        <v>18</v>
      </c>
      <c r="BB31" s="560" t="str">
        <f>IF(チーム情報!AY24="","",チーム情報!AY24)</f>
        <v/>
      </c>
      <c r="BC31" s="560"/>
      <c r="BD31" s="560"/>
      <c r="BE31" s="561"/>
    </row>
    <row r="32" spans="2:71" ht="12" customHeight="1">
      <c r="B32" s="278" t="s">
        <v>122</v>
      </c>
      <c r="C32" s="270"/>
      <c r="D32" s="270"/>
      <c r="E32" s="270"/>
      <c r="F32" s="271"/>
      <c r="G32" s="567" t="str">
        <f>IF(チーム情報!S40="","",チーム情報!S40&amp;" "&amp;チーム情報!Y40)</f>
        <v/>
      </c>
      <c r="H32" s="568"/>
      <c r="I32" s="568"/>
      <c r="J32" s="568"/>
      <c r="K32" s="568"/>
      <c r="L32" s="568"/>
      <c r="M32" s="568"/>
      <c r="N32" s="568"/>
      <c r="O32" s="568"/>
      <c r="P32" s="568"/>
      <c r="Q32" s="568"/>
      <c r="R32" s="569"/>
      <c r="S32" s="376" t="s">
        <v>132</v>
      </c>
      <c r="T32" s="576"/>
      <c r="U32" s="576"/>
      <c r="V32" s="576"/>
      <c r="W32" s="576"/>
      <c r="X32" s="576"/>
      <c r="Y32" s="579" t="str">
        <f>IF(チーム情報!AE40="","",チーム情報!AE40)</f>
        <v/>
      </c>
      <c r="Z32" s="580"/>
      <c r="AA32" s="580"/>
      <c r="AB32" s="580"/>
      <c r="AC32" s="580"/>
      <c r="AD32" s="580"/>
      <c r="AE32" s="580"/>
      <c r="AF32" s="580"/>
      <c r="AG32" s="580"/>
      <c r="AH32" s="580"/>
      <c r="AI32" s="580"/>
      <c r="AJ32" s="580"/>
      <c r="AK32" s="580"/>
      <c r="AL32" s="580"/>
      <c r="AM32" s="580"/>
      <c r="AN32" s="580"/>
      <c r="AO32" s="580"/>
      <c r="AP32" s="580"/>
      <c r="AQ32" s="580"/>
      <c r="AR32" s="580"/>
      <c r="AS32" s="581"/>
      <c r="AT32" s="495" t="s">
        <v>47</v>
      </c>
      <c r="AU32" s="496"/>
      <c r="AV32" s="496"/>
      <c r="AW32" s="64" t="s">
        <v>16</v>
      </c>
      <c r="AX32" s="540" t="str">
        <f>IF(チーム情報!AR40="","",チーム情報!AR40)</f>
        <v/>
      </c>
      <c r="AY32" s="540"/>
      <c r="AZ32" s="540"/>
      <c r="BA32" s="540"/>
      <c r="BB32" s="540"/>
      <c r="BC32" s="540"/>
      <c r="BD32" s="540"/>
      <c r="BE32" s="78" t="s">
        <v>17</v>
      </c>
    </row>
    <row r="33" spans="2:57" ht="19.5" customHeight="1" thickBot="1">
      <c r="B33" s="279"/>
      <c r="C33" s="280"/>
      <c r="D33" s="280"/>
      <c r="E33" s="280"/>
      <c r="F33" s="281"/>
      <c r="G33" s="570" t="str">
        <f>IF(チーム情報!G40="","",チーム情報!G40&amp;" "&amp;チーム情報!M40)</f>
        <v/>
      </c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2"/>
      <c r="S33" s="577"/>
      <c r="T33" s="578"/>
      <c r="U33" s="578"/>
      <c r="V33" s="578"/>
      <c r="W33" s="578"/>
      <c r="X33" s="578"/>
      <c r="Y33" s="582"/>
      <c r="Z33" s="583"/>
      <c r="AA33" s="583"/>
      <c r="AB33" s="583"/>
      <c r="AC33" s="583"/>
      <c r="AD33" s="583"/>
      <c r="AE33" s="583"/>
      <c r="AF33" s="583"/>
      <c r="AG33" s="583"/>
      <c r="AH33" s="583"/>
      <c r="AI33" s="583"/>
      <c r="AJ33" s="583"/>
      <c r="AK33" s="583"/>
      <c r="AL33" s="583"/>
      <c r="AM33" s="583"/>
      <c r="AN33" s="583"/>
      <c r="AO33" s="583"/>
      <c r="AP33" s="583"/>
      <c r="AQ33" s="583"/>
      <c r="AR33" s="583"/>
      <c r="AS33" s="584"/>
      <c r="AT33" s="497"/>
      <c r="AU33" s="497"/>
      <c r="AV33" s="497"/>
      <c r="AW33" s="545" t="str">
        <f>IF(チーム情報!AU40="","",チーム情報!AU40)</f>
        <v/>
      </c>
      <c r="AX33" s="545"/>
      <c r="AY33" s="545"/>
      <c r="AZ33" s="545"/>
      <c r="BA33" s="65" t="s">
        <v>18</v>
      </c>
      <c r="BB33" s="545" t="str">
        <f>IF(チーム情報!AY40="","",チーム情報!AY40)</f>
        <v/>
      </c>
      <c r="BC33" s="545"/>
      <c r="BD33" s="545"/>
      <c r="BE33" s="546"/>
    </row>
    <row r="34" spans="2:57" ht="6.95" customHeight="1" thickBot="1"/>
    <row r="35" spans="2:57" ht="15" customHeight="1" thickBot="1">
      <c r="B35" s="504" t="s">
        <v>12</v>
      </c>
      <c r="C35" s="424"/>
      <c r="D35" s="424"/>
      <c r="E35" s="424" t="s">
        <v>13</v>
      </c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 t="s">
        <v>14</v>
      </c>
      <c r="Q35" s="424"/>
      <c r="R35" s="424"/>
      <c r="S35" s="519" t="s">
        <v>104</v>
      </c>
      <c r="T35" s="264"/>
      <c r="U35" s="264"/>
      <c r="V35" s="502" t="s">
        <v>20</v>
      </c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5"/>
      <c r="AL35" s="264" t="s">
        <v>19</v>
      </c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5"/>
      <c r="AY35" s="424" t="s">
        <v>15</v>
      </c>
      <c r="AZ35" s="424"/>
      <c r="BA35" s="424"/>
      <c r="BB35" s="424"/>
      <c r="BC35" s="424"/>
      <c r="BD35" s="424"/>
      <c r="BE35" s="503"/>
    </row>
    <row r="36" spans="2:57" ht="12" customHeight="1">
      <c r="B36" s="343" t="str">
        <f>IF(選手情報!B5="","",選手情報!B5)</f>
        <v/>
      </c>
      <c r="C36" s="344"/>
      <c r="D36" s="345"/>
      <c r="E36" s="346" t="str">
        <f>IF(選手情報!P5="","",選手情報!P5&amp;" "&amp;選手情報!V5)</f>
        <v/>
      </c>
      <c r="F36" s="347"/>
      <c r="G36" s="347"/>
      <c r="H36" s="347"/>
      <c r="I36" s="347"/>
      <c r="J36" s="347"/>
      <c r="K36" s="347"/>
      <c r="L36" s="347"/>
      <c r="M36" s="347"/>
      <c r="N36" s="347"/>
      <c r="O36" s="348"/>
      <c r="P36" s="349" t="str">
        <f>IF(選手情報!AB5="","",選手情報!AB5)</f>
        <v/>
      </c>
      <c r="Q36" s="350"/>
      <c r="R36" s="351"/>
      <c r="S36" s="352" t="str">
        <f>IF(選手情報!AD5="","",選手情報!AD5)</f>
        <v/>
      </c>
      <c r="T36" s="344"/>
      <c r="U36" s="345"/>
      <c r="V36" s="585" t="str">
        <f>IF(選手情報!AN5="","",選手情報!AN5)</f>
        <v/>
      </c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586"/>
      <c r="AL36" s="352" t="str">
        <f>IF(選手情報!AF5="","",選手情報!AF5)</f>
        <v/>
      </c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5"/>
      <c r="AY36" s="590" t="str">
        <f>IF(選手情報!AK5="","",選手情報!$AK5)</f>
        <v/>
      </c>
      <c r="AZ36" s="591"/>
      <c r="BA36" s="591"/>
      <c r="BB36" s="591"/>
      <c r="BC36" s="591"/>
      <c r="BD36" s="591"/>
      <c r="BE36" s="592"/>
    </row>
    <row r="37" spans="2:57" ht="20.100000000000001" customHeight="1">
      <c r="B37" s="301"/>
      <c r="C37" s="286"/>
      <c r="D37" s="287"/>
      <c r="E37" s="362" t="str">
        <f>IF(選手情報!D5="","",選手情報!D5&amp;" "&amp;選手情報!J5)</f>
        <v/>
      </c>
      <c r="F37" s="316" t="str">
        <f>選手情報!$D$5&amp;" "&amp;選手情報!$J$5</f>
        <v xml:space="preserve"> </v>
      </c>
      <c r="G37" s="316" t="str">
        <f>選手情報!$D$5&amp;" "&amp;選手情報!$J$5</f>
        <v xml:space="preserve"> </v>
      </c>
      <c r="H37" s="316" t="str">
        <f>選手情報!$D$5&amp;" "&amp;選手情報!$J$5</f>
        <v xml:space="preserve"> </v>
      </c>
      <c r="I37" s="316" t="str">
        <f>選手情報!$D$5&amp;" "&amp;選手情報!$J$5</f>
        <v xml:space="preserve"> </v>
      </c>
      <c r="J37" s="316" t="str">
        <f>選手情報!$D$5&amp;" "&amp;選手情報!$J$5</f>
        <v xml:space="preserve"> </v>
      </c>
      <c r="K37" s="316" t="str">
        <f>選手情報!$D$5&amp;" "&amp;選手情報!$J$5</f>
        <v xml:space="preserve"> </v>
      </c>
      <c r="L37" s="316" t="str">
        <f>選手情報!$D$5&amp;" "&amp;選手情報!$J$5</f>
        <v xml:space="preserve"> </v>
      </c>
      <c r="M37" s="316" t="str">
        <f>選手情報!$D$5&amp;" "&amp;選手情報!$J$5</f>
        <v xml:space="preserve"> </v>
      </c>
      <c r="N37" s="316" t="str">
        <f>選手情報!$D$5&amp;" "&amp;選手情報!$J$5</f>
        <v xml:space="preserve"> </v>
      </c>
      <c r="O37" s="317" t="str">
        <f>選手情報!$D$5&amp;" "&amp;選手情報!$J$5</f>
        <v xml:space="preserve"> </v>
      </c>
      <c r="P37" s="294"/>
      <c r="Q37" s="295"/>
      <c r="R37" s="296"/>
      <c r="S37" s="285"/>
      <c r="T37" s="286"/>
      <c r="U37" s="287"/>
      <c r="V37" s="587"/>
      <c r="W37" s="588"/>
      <c r="X37" s="588"/>
      <c r="Y37" s="588"/>
      <c r="Z37" s="588"/>
      <c r="AA37" s="588"/>
      <c r="AB37" s="588"/>
      <c r="AC37" s="588"/>
      <c r="AD37" s="588"/>
      <c r="AE37" s="588"/>
      <c r="AF37" s="588"/>
      <c r="AG37" s="588"/>
      <c r="AH37" s="588"/>
      <c r="AI37" s="588"/>
      <c r="AJ37" s="588"/>
      <c r="AK37" s="589"/>
      <c r="AL37" s="285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7"/>
      <c r="AY37" s="593"/>
      <c r="AZ37" s="594"/>
      <c r="BA37" s="594"/>
      <c r="BB37" s="594"/>
      <c r="BC37" s="594"/>
      <c r="BD37" s="594"/>
      <c r="BE37" s="595"/>
    </row>
    <row r="38" spans="2:57" ht="12" customHeight="1">
      <c r="B38" s="300" t="str">
        <f>IF(選手情報!B7="","",選手情報!B7)</f>
        <v/>
      </c>
      <c r="C38" s="283"/>
      <c r="D38" s="284"/>
      <c r="E38" s="340" t="str">
        <f>IF(選手情報!P7="","",選手情報!P7&amp;" "&amp;選手情報!V7)</f>
        <v/>
      </c>
      <c r="F38" s="341"/>
      <c r="G38" s="341"/>
      <c r="H38" s="341"/>
      <c r="I38" s="341"/>
      <c r="J38" s="341"/>
      <c r="K38" s="341"/>
      <c r="L38" s="341"/>
      <c r="M38" s="341"/>
      <c r="N38" s="341"/>
      <c r="O38" s="342"/>
      <c r="P38" s="291" t="str">
        <f>IF(選手情報!AB7="","",選手情報!AB7)</f>
        <v/>
      </c>
      <c r="Q38" s="292"/>
      <c r="R38" s="293"/>
      <c r="S38" s="282" t="str">
        <f>IF(選手情報!AD7="","",選手情報!AD7)</f>
        <v/>
      </c>
      <c r="T38" s="283"/>
      <c r="U38" s="284"/>
      <c r="V38" s="599" t="str">
        <f>IF(選手情報!AN7="","",選手情報!AN7)</f>
        <v/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600"/>
      <c r="AK38" s="601"/>
      <c r="AL38" s="282" t="str">
        <f>IF(選手情報!AF7="","",選手情報!AF7)</f>
        <v/>
      </c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4"/>
      <c r="AY38" s="596" t="str">
        <f>IF(選手情報!AK7="","",選手情報!AK7)</f>
        <v/>
      </c>
      <c r="AZ38" s="597"/>
      <c r="BA38" s="597"/>
      <c r="BB38" s="597"/>
      <c r="BC38" s="597"/>
      <c r="BD38" s="597"/>
      <c r="BE38" s="598"/>
    </row>
    <row r="39" spans="2:57" ht="20.100000000000001" customHeight="1">
      <c r="B39" s="301"/>
      <c r="C39" s="286"/>
      <c r="D39" s="287"/>
      <c r="E39" s="362" t="str">
        <f>IF(選手情報!D7="","",選手情報!D7&amp;" "&amp;選手情報!J7)</f>
        <v/>
      </c>
      <c r="F39" s="316" t="str">
        <f>選手情報!$D$7&amp;" "&amp;選手情報!$J$7</f>
        <v xml:space="preserve"> </v>
      </c>
      <c r="G39" s="316" t="str">
        <f>選手情報!$D$7&amp;" "&amp;選手情報!$J$7</f>
        <v xml:space="preserve"> </v>
      </c>
      <c r="H39" s="316" t="str">
        <f>選手情報!$D$7&amp;" "&amp;選手情報!$J$7</f>
        <v xml:space="preserve"> </v>
      </c>
      <c r="I39" s="316" t="str">
        <f>選手情報!$D$7&amp;" "&amp;選手情報!$J$7</f>
        <v xml:space="preserve"> </v>
      </c>
      <c r="J39" s="316" t="str">
        <f>選手情報!$D$7&amp;" "&amp;選手情報!$J$7</f>
        <v xml:space="preserve"> </v>
      </c>
      <c r="K39" s="316" t="str">
        <f>選手情報!$D$7&amp;" "&amp;選手情報!$J$7</f>
        <v xml:space="preserve"> </v>
      </c>
      <c r="L39" s="316" t="str">
        <f>選手情報!$D$7&amp;" "&amp;選手情報!$J$7</f>
        <v xml:space="preserve"> </v>
      </c>
      <c r="M39" s="316" t="str">
        <f>選手情報!$D$7&amp;" "&amp;選手情報!$J$7</f>
        <v xml:space="preserve"> </v>
      </c>
      <c r="N39" s="316" t="str">
        <f>選手情報!$D$7&amp;" "&amp;選手情報!$J$7</f>
        <v xml:space="preserve"> </v>
      </c>
      <c r="O39" s="317" t="str">
        <f>選手情報!$D$7&amp;" "&amp;選手情報!$J$7</f>
        <v xml:space="preserve"> </v>
      </c>
      <c r="P39" s="294"/>
      <c r="Q39" s="295"/>
      <c r="R39" s="296"/>
      <c r="S39" s="285"/>
      <c r="T39" s="286"/>
      <c r="U39" s="287"/>
      <c r="V39" s="587"/>
      <c r="W39" s="588"/>
      <c r="X39" s="588"/>
      <c r="Y39" s="588"/>
      <c r="Z39" s="588"/>
      <c r="AA39" s="588"/>
      <c r="AB39" s="588"/>
      <c r="AC39" s="588"/>
      <c r="AD39" s="588"/>
      <c r="AE39" s="588"/>
      <c r="AF39" s="588"/>
      <c r="AG39" s="588"/>
      <c r="AH39" s="588"/>
      <c r="AI39" s="588"/>
      <c r="AJ39" s="588"/>
      <c r="AK39" s="589"/>
      <c r="AL39" s="285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7"/>
      <c r="AY39" s="593"/>
      <c r="AZ39" s="594"/>
      <c r="BA39" s="594"/>
      <c r="BB39" s="594"/>
      <c r="BC39" s="594"/>
      <c r="BD39" s="594"/>
      <c r="BE39" s="595"/>
    </row>
    <row r="40" spans="2:57" ht="12" customHeight="1">
      <c r="B40" s="300" t="str">
        <f>IF(選手情報!B9="","",選手情報!B9)</f>
        <v/>
      </c>
      <c r="C40" s="283"/>
      <c r="D40" s="284"/>
      <c r="E40" s="260" t="str">
        <f>IF(選手情報!P9="","",選手情報!P9&amp;" "&amp;選手情報!V9)</f>
        <v/>
      </c>
      <c r="F40" s="261"/>
      <c r="G40" s="261"/>
      <c r="H40" s="261"/>
      <c r="I40" s="261"/>
      <c r="J40" s="261"/>
      <c r="K40" s="261"/>
      <c r="L40" s="261"/>
      <c r="M40" s="261"/>
      <c r="N40" s="261"/>
      <c r="O40" s="262"/>
      <c r="P40" s="291" t="str">
        <f>IF(選手情報!AB9="","",選手情報!AB9)</f>
        <v/>
      </c>
      <c r="Q40" s="292"/>
      <c r="R40" s="293"/>
      <c r="S40" s="282" t="str">
        <f>IF(選手情報!AD9="","",選手情報!AD9)</f>
        <v/>
      </c>
      <c r="T40" s="283"/>
      <c r="U40" s="284"/>
      <c r="V40" s="599" t="str">
        <f>IF(選手情報!AN9="","",選手情報!AN9)</f>
        <v/>
      </c>
      <c r="W40" s="600"/>
      <c r="X40" s="600"/>
      <c r="Y40" s="600"/>
      <c r="Z40" s="600"/>
      <c r="AA40" s="600"/>
      <c r="AB40" s="600"/>
      <c r="AC40" s="600"/>
      <c r="AD40" s="600"/>
      <c r="AE40" s="600"/>
      <c r="AF40" s="600"/>
      <c r="AG40" s="600"/>
      <c r="AH40" s="600"/>
      <c r="AI40" s="600"/>
      <c r="AJ40" s="600"/>
      <c r="AK40" s="601"/>
      <c r="AL40" s="282" t="str">
        <f>IF(選手情報!AF9="","",選手情報!AF9)</f>
        <v/>
      </c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4"/>
      <c r="AY40" s="596" t="str">
        <f>IF(選手情報!AK9="","",選手情報!AK9)</f>
        <v/>
      </c>
      <c r="AZ40" s="597"/>
      <c r="BA40" s="597"/>
      <c r="BB40" s="597"/>
      <c r="BC40" s="597"/>
      <c r="BD40" s="597"/>
      <c r="BE40" s="598"/>
    </row>
    <row r="41" spans="2:57" ht="20.100000000000001" customHeight="1">
      <c r="B41" s="301"/>
      <c r="C41" s="286"/>
      <c r="D41" s="287"/>
      <c r="E41" s="315" t="str">
        <f>IF(選手情報!D9="","",選手情報!D9&amp;" "&amp;選手情報!J9)</f>
        <v/>
      </c>
      <c r="F41" s="316" t="str">
        <f>選手情報!$D$9&amp;" "&amp;選手情報!$J$9</f>
        <v xml:space="preserve"> </v>
      </c>
      <c r="G41" s="316" t="str">
        <f>選手情報!$D$9&amp;" "&amp;選手情報!$J$9</f>
        <v xml:space="preserve"> </v>
      </c>
      <c r="H41" s="316" t="str">
        <f>選手情報!$D$9&amp;" "&amp;選手情報!$J$9</f>
        <v xml:space="preserve"> </v>
      </c>
      <c r="I41" s="316" t="str">
        <f>選手情報!$D$9&amp;" "&amp;選手情報!$J$9</f>
        <v xml:space="preserve"> </v>
      </c>
      <c r="J41" s="316" t="str">
        <f>選手情報!$D$9&amp;" "&amp;選手情報!$J$9</f>
        <v xml:space="preserve"> </v>
      </c>
      <c r="K41" s="316" t="str">
        <f>選手情報!$D$9&amp;" "&amp;選手情報!$J$9</f>
        <v xml:space="preserve"> </v>
      </c>
      <c r="L41" s="316" t="str">
        <f>選手情報!$D$9&amp;" "&amp;選手情報!$J$9</f>
        <v xml:space="preserve"> </v>
      </c>
      <c r="M41" s="316" t="str">
        <f>選手情報!$D$9&amp;" "&amp;選手情報!$J$9</f>
        <v xml:space="preserve"> </v>
      </c>
      <c r="N41" s="316" t="str">
        <f>選手情報!$D$9&amp;" "&amp;選手情報!$J$9</f>
        <v xml:space="preserve"> </v>
      </c>
      <c r="O41" s="317" t="str">
        <f>選手情報!$D$9&amp;" "&amp;選手情報!$J$9</f>
        <v xml:space="preserve"> </v>
      </c>
      <c r="P41" s="294"/>
      <c r="Q41" s="295"/>
      <c r="R41" s="296"/>
      <c r="S41" s="285"/>
      <c r="T41" s="286"/>
      <c r="U41" s="287"/>
      <c r="V41" s="587"/>
      <c r="W41" s="588"/>
      <c r="X41" s="588"/>
      <c r="Y41" s="588"/>
      <c r="Z41" s="588"/>
      <c r="AA41" s="588"/>
      <c r="AB41" s="588"/>
      <c r="AC41" s="588"/>
      <c r="AD41" s="588"/>
      <c r="AE41" s="588"/>
      <c r="AF41" s="588"/>
      <c r="AG41" s="588"/>
      <c r="AH41" s="588"/>
      <c r="AI41" s="588"/>
      <c r="AJ41" s="588"/>
      <c r="AK41" s="589"/>
      <c r="AL41" s="285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7"/>
      <c r="AY41" s="593"/>
      <c r="AZ41" s="594"/>
      <c r="BA41" s="594"/>
      <c r="BB41" s="594"/>
      <c r="BC41" s="594"/>
      <c r="BD41" s="594"/>
      <c r="BE41" s="595"/>
    </row>
    <row r="42" spans="2:57" ht="12" customHeight="1">
      <c r="B42" s="300" t="str">
        <f>IF(選手情報!B11="","",選手情報!B11)</f>
        <v/>
      </c>
      <c r="C42" s="283"/>
      <c r="D42" s="284"/>
      <c r="E42" s="288" t="str">
        <f>IF(選手情報!P11="","",選手情報!P11&amp;" "&amp;選手情報!V11)</f>
        <v/>
      </c>
      <c r="F42" s="289"/>
      <c r="G42" s="289"/>
      <c r="H42" s="289"/>
      <c r="I42" s="289"/>
      <c r="J42" s="289"/>
      <c r="K42" s="289"/>
      <c r="L42" s="289"/>
      <c r="M42" s="289"/>
      <c r="N42" s="289"/>
      <c r="O42" s="290"/>
      <c r="P42" s="291" t="str">
        <f>IF(選手情報!AB11="","",選手情報!AB11)</f>
        <v/>
      </c>
      <c r="Q42" s="292"/>
      <c r="R42" s="293"/>
      <c r="S42" s="282" t="str">
        <f>IF(選手情報!AD11="","",選手情報!AD11)</f>
        <v/>
      </c>
      <c r="T42" s="283"/>
      <c r="U42" s="284"/>
      <c r="V42" s="599" t="str">
        <f>IF(選手情報!AN11="","",選手情報!AN11)</f>
        <v/>
      </c>
      <c r="W42" s="600"/>
      <c r="X42" s="600"/>
      <c r="Y42" s="600"/>
      <c r="Z42" s="600"/>
      <c r="AA42" s="600"/>
      <c r="AB42" s="600"/>
      <c r="AC42" s="600"/>
      <c r="AD42" s="600"/>
      <c r="AE42" s="600"/>
      <c r="AF42" s="600"/>
      <c r="AG42" s="600"/>
      <c r="AH42" s="600"/>
      <c r="AI42" s="600"/>
      <c r="AJ42" s="600"/>
      <c r="AK42" s="601"/>
      <c r="AL42" s="282" t="str">
        <f>IF(選手情報!AF11="","",選手情報!AF11)</f>
        <v/>
      </c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4"/>
      <c r="AY42" s="596" t="str">
        <f>IF(選手情報!AK11="","",選手情報!AK11)</f>
        <v/>
      </c>
      <c r="AZ42" s="597"/>
      <c r="BA42" s="597"/>
      <c r="BB42" s="597"/>
      <c r="BC42" s="597"/>
      <c r="BD42" s="597"/>
      <c r="BE42" s="598"/>
    </row>
    <row r="43" spans="2:57" ht="20.100000000000001" customHeight="1">
      <c r="B43" s="301"/>
      <c r="C43" s="286"/>
      <c r="D43" s="287"/>
      <c r="E43" s="315" t="str">
        <f>IF(選手情報!D11="","",選手情報!D11&amp;" "&amp;選手情報!J11)</f>
        <v/>
      </c>
      <c r="F43" s="316" t="str">
        <f>選手情報!$D$11&amp;" "&amp;選手情報!$J$11</f>
        <v xml:space="preserve"> </v>
      </c>
      <c r="G43" s="316" t="str">
        <f>選手情報!$D$11&amp;" "&amp;選手情報!$J$11</f>
        <v xml:space="preserve"> </v>
      </c>
      <c r="H43" s="316" t="str">
        <f>選手情報!$D$11&amp;" "&amp;選手情報!$J$11</f>
        <v xml:space="preserve"> </v>
      </c>
      <c r="I43" s="316" t="str">
        <f>選手情報!$D$11&amp;" "&amp;選手情報!$J$11</f>
        <v xml:space="preserve"> </v>
      </c>
      <c r="J43" s="316" t="str">
        <f>選手情報!$D$11&amp;" "&amp;選手情報!$J$11</f>
        <v xml:space="preserve"> </v>
      </c>
      <c r="K43" s="316" t="str">
        <f>選手情報!$D$11&amp;" "&amp;選手情報!$J$11</f>
        <v xml:space="preserve"> </v>
      </c>
      <c r="L43" s="316" t="str">
        <f>選手情報!$D$11&amp;" "&amp;選手情報!$J$11</f>
        <v xml:space="preserve"> </v>
      </c>
      <c r="M43" s="316" t="str">
        <f>選手情報!$D$11&amp;" "&amp;選手情報!$J$11</f>
        <v xml:space="preserve"> </v>
      </c>
      <c r="N43" s="316" t="str">
        <f>選手情報!$D$11&amp;" "&amp;選手情報!$J$11</f>
        <v xml:space="preserve"> </v>
      </c>
      <c r="O43" s="317" t="str">
        <f>選手情報!$D$11&amp;" "&amp;選手情報!$J$11</f>
        <v xml:space="preserve"> </v>
      </c>
      <c r="P43" s="294"/>
      <c r="Q43" s="295"/>
      <c r="R43" s="296"/>
      <c r="S43" s="285"/>
      <c r="T43" s="286"/>
      <c r="U43" s="287"/>
      <c r="V43" s="587"/>
      <c r="W43" s="588"/>
      <c r="X43" s="588"/>
      <c r="Y43" s="588"/>
      <c r="Z43" s="588"/>
      <c r="AA43" s="588"/>
      <c r="AB43" s="588"/>
      <c r="AC43" s="588"/>
      <c r="AD43" s="588"/>
      <c r="AE43" s="588"/>
      <c r="AF43" s="588"/>
      <c r="AG43" s="588"/>
      <c r="AH43" s="588"/>
      <c r="AI43" s="588"/>
      <c r="AJ43" s="588"/>
      <c r="AK43" s="589"/>
      <c r="AL43" s="285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7"/>
      <c r="AY43" s="593"/>
      <c r="AZ43" s="594"/>
      <c r="BA43" s="594"/>
      <c r="BB43" s="594"/>
      <c r="BC43" s="594"/>
      <c r="BD43" s="594"/>
      <c r="BE43" s="595"/>
    </row>
    <row r="44" spans="2:57" ht="12" customHeight="1">
      <c r="B44" s="300" t="str">
        <f>IF(選手情報!B13="","",選手情報!B13)</f>
        <v/>
      </c>
      <c r="C44" s="283"/>
      <c r="D44" s="284"/>
      <c r="E44" s="288" t="str">
        <f>IF(選手情報!P13="","",選手情報!P13&amp;" "&amp;選手情報!V13)</f>
        <v/>
      </c>
      <c r="F44" s="289"/>
      <c r="G44" s="289"/>
      <c r="H44" s="289"/>
      <c r="I44" s="289"/>
      <c r="J44" s="289"/>
      <c r="K44" s="289"/>
      <c r="L44" s="289"/>
      <c r="M44" s="289"/>
      <c r="N44" s="289"/>
      <c r="O44" s="290"/>
      <c r="P44" s="291" t="str">
        <f>IF(選手情報!AB13="","",選手情報!AB13)</f>
        <v/>
      </c>
      <c r="Q44" s="292"/>
      <c r="R44" s="293"/>
      <c r="S44" s="282" t="str">
        <f>IF(選手情報!AD13="","",選手情報!AD13)</f>
        <v/>
      </c>
      <c r="T44" s="283"/>
      <c r="U44" s="284"/>
      <c r="V44" s="599" t="str">
        <f>IF(選手情報!AN13="","",選手情報!AN13)</f>
        <v/>
      </c>
      <c r="W44" s="600"/>
      <c r="X44" s="600"/>
      <c r="Y44" s="600"/>
      <c r="Z44" s="600"/>
      <c r="AA44" s="600"/>
      <c r="AB44" s="600"/>
      <c r="AC44" s="600"/>
      <c r="AD44" s="600"/>
      <c r="AE44" s="600"/>
      <c r="AF44" s="600"/>
      <c r="AG44" s="600"/>
      <c r="AH44" s="600"/>
      <c r="AI44" s="600"/>
      <c r="AJ44" s="600"/>
      <c r="AK44" s="601"/>
      <c r="AL44" s="282" t="str">
        <f>IF(選手情報!AF13="","",選手情報!AF13)</f>
        <v/>
      </c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4"/>
      <c r="AY44" s="596" t="str">
        <f>IF(選手情報!AK13="","",選手情報!AK13)</f>
        <v/>
      </c>
      <c r="AZ44" s="597"/>
      <c r="BA44" s="597"/>
      <c r="BB44" s="597"/>
      <c r="BC44" s="597"/>
      <c r="BD44" s="597"/>
      <c r="BE44" s="598"/>
    </row>
    <row r="45" spans="2:57" ht="20.100000000000001" customHeight="1">
      <c r="B45" s="301"/>
      <c r="C45" s="286"/>
      <c r="D45" s="287"/>
      <c r="E45" s="315" t="str">
        <f>IF(選手情報!D13="","",選手情報!D13&amp;" "&amp;選手情報!J13)</f>
        <v/>
      </c>
      <c r="F45" s="316" t="str">
        <f>選手情報!$D$13&amp;" "&amp;選手情報!$J$13</f>
        <v xml:space="preserve"> </v>
      </c>
      <c r="G45" s="316" t="str">
        <f>選手情報!$D$13&amp;" "&amp;選手情報!$J$13</f>
        <v xml:space="preserve"> </v>
      </c>
      <c r="H45" s="316" t="str">
        <f>選手情報!$D$13&amp;" "&amp;選手情報!$J$13</f>
        <v xml:space="preserve"> </v>
      </c>
      <c r="I45" s="316" t="str">
        <f>選手情報!$D$13&amp;" "&amp;選手情報!$J$13</f>
        <v xml:space="preserve"> </v>
      </c>
      <c r="J45" s="316" t="str">
        <f>選手情報!$D$13&amp;" "&amp;選手情報!$J$13</f>
        <v xml:space="preserve"> </v>
      </c>
      <c r="K45" s="316" t="str">
        <f>選手情報!$D$13&amp;" "&amp;選手情報!$J$13</f>
        <v xml:space="preserve"> </v>
      </c>
      <c r="L45" s="316" t="str">
        <f>選手情報!$D$13&amp;" "&amp;選手情報!$J$13</f>
        <v xml:space="preserve"> </v>
      </c>
      <c r="M45" s="316" t="str">
        <f>選手情報!$D$13&amp;" "&amp;選手情報!$J$13</f>
        <v xml:space="preserve"> </v>
      </c>
      <c r="N45" s="316" t="str">
        <f>選手情報!$D$13&amp;" "&amp;選手情報!$J$13</f>
        <v xml:space="preserve"> </v>
      </c>
      <c r="O45" s="317" t="str">
        <f>選手情報!$D$13&amp;" "&amp;選手情報!$J$13</f>
        <v xml:space="preserve"> </v>
      </c>
      <c r="P45" s="294"/>
      <c r="Q45" s="295"/>
      <c r="R45" s="296"/>
      <c r="S45" s="285"/>
      <c r="T45" s="286"/>
      <c r="U45" s="287"/>
      <c r="V45" s="587"/>
      <c r="W45" s="588"/>
      <c r="X45" s="588"/>
      <c r="Y45" s="588"/>
      <c r="Z45" s="588"/>
      <c r="AA45" s="588"/>
      <c r="AB45" s="588"/>
      <c r="AC45" s="588"/>
      <c r="AD45" s="588"/>
      <c r="AE45" s="588"/>
      <c r="AF45" s="588"/>
      <c r="AG45" s="588"/>
      <c r="AH45" s="588"/>
      <c r="AI45" s="588"/>
      <c r="AJ45" s="588"/>
      <c r="AK45" s="589"/>
      <c r="AL45" s="285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7"/>
      <c r="AY45" s="593"/>
      <c r="AZ45" s="594"/>
      <c r="BA45" s="594"/>
      <c r="BB45" s="594"/>
      <c r="BC45" s="594"/>
      <c r="BD45" s="594"/>
      <c r="BE45" s="595"/>
    </row>
    <row r="46" spans="2:57" ht="12" customHeight="1">
      <c r="B46" s="300" t="str">
        <f>IF(選手情報!B15="","",選手情報!B15)</f>
        <v/>
      </c>
      <c r="C46" s="283"/>
      <c r="D46" s="284"/>
      <c r="E46" s="288" t="str">
        <f>IF(選手情報!P15="","",選手情報!P15&amp;" "&amp;選手情報!V15)</f>
        <v/>
      </c>
      <c r="F46" s="289"/>
      <c r="G46" s="289"/>
      <c r="H46" s="289"/>
      <c r="I46" s="289"/>
      <c r="J46" s="289"/>
      <c r="K46" s="289"/>
      <c r="L46" s="289"/>
      <c r="M46" s="289"/>
      <c r="N46" s="289"/>
      <c r="O46" s="290"/>
      <c r="P46" s="291" t="str">
        <f>IF(選手情報!AB15="","",選手情報!AB15)</f>
        <v/>
      </c>
      <c r="Q46" s="292"/>
      <c r="R46" s="293"/>
      <c r="S46" s="282" t="str">
        <f>IF(選手情報!AD15="","",選手情報!AD15)</f>
        <v/>
      </c>
      <c r="T46" s="283"/>
      <c r="U46" s="284"/>
      <c r="V46" s="599" t="str">
        <f>IF(選手情報!AN15="","",選手情報!AN15)</f>
        <v/>
      </c>
      <c r="W46" s="600"/>
      <c r="X46" s="600"/>
      <c r="Y46" s="600"/>
      <c r="Z46" s="600"/>
      <c r="AA46" s="600"/>
      <c r="AB46" s="600"/>
      <c r="AC46" s="600"/>
      <c r="AD46" s="600"/>
      <c r="AE46" s="600"/>
      <c r="AF46" s="600"/>
      <c r="AG46" s="600"/>
      <c r="AH46" s="600"/>
      <c r="AI46" s="600"/>
      <c r="AJ46" s="600"/>
      <c r="AK46" s="601"/>
      <c r="AL46" s="282" t="str">
        <f>IF(選手情報!AF15="","",選手情報!AF15)</f>
        <v/>
      </c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4"/>
      <c r="AY46" s="596" t="str">
        <f>IF(選手情報!AK15="","",選手情報!AK15)</f>
        <v/>
      </c>
      <c r="AZ46" s="597"/>
      <c r="BA46" s="597"/>
      <c r="BB46" s="597"/>
      <c r="BC46" s="597"/>
      <c r="BD46" s="597"/>
      <c r="BE46" s="598"/>
    </row>
    <row r="47" spans="2:57" ht="20.100000000000001" customHeight="1">
      <c r="B47" s="301"/>
      <c r="C47" s="286"/>
      <c r="D47" s="287"/>
      <c r="E47" s="315" t="str">
        <f>IF(選手情報!D15="","",選手情報!D15&amp;" "&amp;選手情報!J15)</f>
        <v/>
      </c>
      <c r="F47" s="316" t="str">
        <f>選手情報!$D$15&amp;" "&amp;選手情報!$J$15</f>
        <v xml:space="preserve"> </v>
      </c>
      <c r="G47" s="316" t="str">
        <f>選手情報!$D$15&amp;" "&amp;選手情報!$J$15</f>
        <v xml:space="preserve"> </v>
      </c>
      <c r="H47" s="316" t="str">
        <f>選手情報!$D$15&amp;" "&amp;選手情報!$J$15</f>
        <v xml:space="preserve"> </v>
      </c>
      <c r="I47" s="316" t="str">
        <f>選手情報!$D$15&amp;" "&amp;選手情報!$J$15</f>
        <v xml:space="preserve"> </v>
      </c>
      <c r="J47" s="316" t="str">
        <f>選手情報!$D$15&amp;" "&amp;選手情報!$J$15</f>
        <v xml:space="preserve"> </v>
      </c>
      <c r="K47" s="316" t="str">
        <f>選手情報!$D$15&amp;" "&amp;選手情報!$J$15</f>
        <v xml:space="preserve"> </v>
      </c>
      <c r="L47" s="316" t="str">
        <f>選手情報!$D$15&amp;" "&amp;選手情報!$J$15</f>
        <v xml:space="preserve"> </v>
      </c>
      <c r="M47" s="316" t="str">
        <f>選手情報!$D$15&amp;" "&amp;選手情報!$J$15</f>
        <v xml:space="preserve"> </v>
      </c>
      <c r="N47" s="316" t="str">
        <f>選手情報!$D$15&amp;" "&amp;選手情報!$J$15</f>
        <v xml:space="preserve"> </v>
      </c>
      <c r="O47" s="317" t="str">
        <f>選手情報!$D$15&amp;" "&amp;選手情報!$J$15</f>
        <v xml:space="preserve"> </v>
      </c>
      <c r="P47" s="294"/>
      <c r="Q47" s="295"/>
      <c r="R47" s="296"/>
      <c r="S47" s="285"/>
      <c r="T47" s="286"/>
      <c r="U47" s="287"/>
      <c r="V47" s="587"/>
      <c r="W47" s="588"/>
      <c r="X47" s="588"/>
      <c r="Y47" s="588"/>
      <c r="Z47" s="588"/>
      <c r="AA47" s="588"/>
      <c r="AB47" s="588"/>
      <c r="AC47" s="588"/>
      <c r="AD47" s="588"/>
      <c r="AE47" s="588"/>
      <c r="AF47" s="588"/>
      <c r="AG47" s="588"/>
      <c r="AH47" s="588"/>
      <c r="AI47" s="588"/>
      <c r="AJ47" s="588"/>
      <c r="AK47" s="589"/>
      <c r="AL47" s="285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7"/>
      <c r="AY47" s="593"/>
      <c r="AZ47" s="594"/>
      <c r="BA47" s="594"/>
      <c r="BB47" s="594"/>
      <c r="BC47" s="594"/>
      <c r="BD47" s="594"/>
      <c r="BE47" s="595"/>
    </row>
    <row r="48" spans="2:57" ht="12" customHeight="1">
      <c r="B48" s="300" t="str">
        <f>IF(選手情報!B17="","",選手情報!B17)</f>
        <v/>
      </c>
      <c r="C48" s="283"/>
      <c r="D48" s="284"/>
      <c r="E48" s="288" t="str">
        <f>IF(選手情報!P17="","",選手情報!P17&amp;" "&amp;選手情報!V17)</f>
        <v/>
      </c>
      <c r="F48" s="289"/>
      <c r="G48" s="289"/>
      <c r="H48" s="289"/>
      <c r="I48" s="289"/>
      <c r="J48" s="289"/>
      <c r="K48" s="289"/>
      <c r="L48" s="289"/>
      <c r="M48" s="289"/>
      <c r="N48" s="289"/>
      <c r="O48" s="290"/>
      <c r="P48" s="291" t="str">
        <f>IF(選手情報!AB17="","",選手情報!AB17)</f>
        <v/>
      </c>
      <c r="Q48" s="292"/>
      <c r="R48" s="293"/>
      <c r="S48" s="282" t="str">
        <f>IF(選手情報!AD17="","",選手情報!AD17)</f>
        <v/>
      </c>
      <c r="T48" s="283"/>
      <c r="U48" s="284"/>
      <c r="V48" s="599" t="str">
        <f>IF(選手情報!AN17="","",選手情報!AN17)</f>
        <v/>
      </c>
      <c r="W48" s="600"/>
      <c r="X48" s="600"/>
      <c r="Y48" s="600"/>
      <c r="Z48" s="600"/>
      <c r="AA48" s="600"/>
      <c r="AB48" s="600"/>
      <c r="AC48" s="600"/>
      <c r="AD48" s="600"/>
      <c r="AE48" s="600"/>
      <c r="AF48" s="600"/>
      <c r="AG48" s="600"/>
      <c r="AH48" s="600"/>
      <c r="AI48" s="600"/>
      <c r="AJ48" s="600"/>
      <c r="AK48" s="601"/>
      <c r="AL48" s="282" t="str">
        <f>IF(選手情報!AF17="","",選手情報!AF17)</f>
        <v/>
      </c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4"/>
      <c r="AY48" s="596" t="str">
        <f>IF(選手情報!AK17="","",選手情報!AK17)</f>
        <v/>
      </c>
      <c r="AZ48" s="597"/>
      <c r="BA48" s="597"/>
      <c r="BB48" s="597"/>
      <c r="BC48" s="597"/>
      <c r="BD48" s="597"/>
      <c r="BE48" s="598"/>
    </row>
    <row r="49" spans="1:61" ht="20.100000000000001" customHeight="1">
      <c r="B49" s="301"/>
      <c r="C49" s="286"/>
      <c r="D49" s="287"/>
      <c r="E49" s="315" t="str">
        <f>IF(選手情報!D17="","",選手情報!D17&amp;" "&amp;選手情報!J17)</f>
        <v/>
      </c>
      <c r="F49" s="316" t="str">
        <f>選手情報!$D$17&amp;" "&amp;選手情報!$J$17</f>
        <v xml:space="preserve"> </v>
      </c>
      <c r="G49" s="316" t="str">
        <f>選手情報!$D$17&amp;" "&amp;選手情報!$J$17</f>
        <v xml:space="preserve"> </v>
      </c>
      <c r="H49" s="316" t="str">
        <f>選手情報!$D$17&amp;" "&amp;選手情報!$J$17</f>
        <v xml:space="preserve"> </v>
      </c>
      <c r="I49" s="316" t="str">
        <f>選手情報!$D$17&amp;" "&amp;選手情報!$J$17</f>
        <v xml:space="preserve"> </v>
      </c>
      <c r="J49" s="316" t="str">
        <f>選手情報!$D$17&amp;" "&amp;選手情報!$J$17</f>
        <v xml:space="preserve"> </v>
      </c>
      <c r="K49" s="316" t="str">
        <f>選手情報!$D$17&amp;" "&amp;選手情報!$J$17</f>
        <v xml:space="preserve"> </v>
      </c>
      <c r="L49" s="316" t="str">
        <f>選手情報!$D$17&amp;" "&amp;選手情報!$J$17</f>
        <v xml:space="preserve"> </v>
      </c>
      <c r="M49" s="316" t="str">
        <f>選手情報!$D$17&amp;" "&amp;選手情報!$J$17</f>
        <v xml:space="preserve"> </v>
      </c>
      <c r="N49" s="316" t="str">
        <f>選手情報!$D$17&amp;" "&amp;選手情報!$J$17</f>
        <v xml:space="preserve"> </v>
      </c>
      <c r="O49" s="317" t="str">
        <f>選手情報!$D$17&amp;" "&amp;選手情報!$J$17</f>
        <v xml:space="preserve"> </v>
      </c>
      <c r="P49" s="294"/>
      <c r="Q49" s="295"/>
      <c r="R49" s="296"/>
      <c r="S49" s="285"/>
      <c r="T49" s="286"/>
      <c r="U49" s="287"/>
      <c r="V49" s="587"/>
      <c r="W49" s="588"/>
      <c r="X49" s="588"/>
      <c r="Y49" s="588"/>
      <c r="Z49" s="588"/>
      <c r="AA49" s="588"/>
      <c r="AB49" s="588"/>
      <c r="AC49" s="588"/>
      <c r="AD49" s="588"/>
      <c r="AE49" s="588"/>
      <c r="AF49" s="588"/>
      <c r="AG49" s="588"/>
      <c r="AH49" s="588"/>
      <c r="AI49" s="588"/>
      <c r="AJ49" s="588"/>
      <c r="AK49" s="589"/>
      <c r="AL49" s="285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7"/>
      <c r="AY49" s="593"/>
      <c r="AZ49" s="594"/>
      <c r="BA49" s="594"/>
      <c r="BB49" s="594"/>
      <c r="BC49" s="594"/>
      <c r="BD49" s="594"/>
      <c r="BE49" s="595"/>
    </row>
    <row r="50" spans="1:61" ht="12" customHeight="1">
      <c r="B50" s="300" t="str">
        <f>IF(選手情報!B19="","",選手情報!B19)</f>
        <v/>
      </c>
      <c r="C50" s="283"/>
      <c r="D50" s="284"/>
      <c r="E50" s="288" t="str">
        <f>IF(選手情報!P19="","",選手情報!P19&amp;" "&amp;選手情報!V19)</f>
        <v/>
      </c>
      <c r="F50" s="289"/>
      <c r="G50" s="289"/>
      <c r="H50" s="289"/>
      <c r="I50" s="289"/>
      <c r="J50" s="289"/>
      <c r="K50" s="289"/>
      <c r="L50" s="289"/>
      <c r="M50" s="289"/>
      <c r="N50" s="289"/>
      <c r="O50" s="290"/>
      <c r="P50" s="291" t="str">
        <f>IF(選手情報!AB19="","",選手情報!AB19)</f>
        <v/>
      </c>
      <c r="Q50" s="292"/>
      <c r="R50" s="293"/>
      <c r="S50" s="282" t="str">
        <f>IF(選手情報!AD19="","",選手情報!AD19)</f>
        <v/>
      </c>
      <c r="T50" s="283"/>
      <c r="U50" s="284"/>
      <c r="V50" s="599" t="str">
        <f>IF(選手情報!AN19="","",選手情報!AN19)</f>
        <v/>
      </c>
      <c r="W50" s="600"/>
      <c r="X50" s="600"/>
      <c r="Y50" s="600"/>
      <c r="Z50" s="600"/>
      <c r="AA50" s="600"/>
      <c r="AB50" s="600"/>
      <c r="AC50" s="600"/>
      <c r="AD50" s="600"/>
      <c r="AE50" s="600"/>
      <c r="AF50" s="600"/>
      <c r="AG50" s="600"/>
      <c r="AH50" s="600"/>
      <c r="AI50" s="600"/>
      <c r="AJ50" s="600"/>
      <c r="AK50" s="601"/>
      <c r="AL50" s="282" t="str">
        <f>IF(選手情報!AF19="","",選手情報!AF19)</f>
        <v/>
      </c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4"/>
      <c r="AY50" s="596" t="str">
        <f>IF(選手情報!AK19="","",選手情報!AK19)</f>
        <v/>
      </c>
      <c r="AZ50" s="597"/>
      <c r="BA50" s="597"/>
      <c r="BB50" s="597"/>
      <c r="BC50" s="597"/>
      <c r="BD50" s="597"/>
      <c r="BE50" s="598"/>
    </row>
    <row r="51" spans="1:61" ht="20.100000000000001" customHeight="1">
      <c r="B51" s="301"/>
      <c r="C51" s="286"/>
      <c r="D51" s="287"/>
      <c r="E51" s="315" t="str">
        <f>IF(選手情報!D19="","",選手情報!D19&amp;" "&amp;選手情報!J19)</f>
        <v/>
      </c>
      <c r="F51" s="316" t="str">
        <f>選手情報!$D$19&amp;" "&amp;選手情報!$J$19</f>
        <v xml:space="preserve"> </v>
      </c>
      <c r="G51" s="316" t="str">
        <f>選手情報!$D$19&amp;" "&amp;選手情報!$J$19</f>
        <v xml:space="preserve"> </v>
      </c>
      <c r="H51" s="316" t="str">
        <f>選手情報!$D$19&amp;" "&amp;選手情報!$J$19</f>
        <v xml:space="preserve"> </v>
      </c>
      <c r="I51" s="316" t="str">
        <f>選手情報!$D$19&amp;" "&amp;選手情報!$J$19</f>
        <v xml:space="preserve"> </v>
      </c>
      <c r="J51" s="316" t="str">
        <f>選手情報!$D$19&amp;" "&amp;選手情報!$J$19</f>
        <v xml:space="preserve"> </v>
      </c>
      <c r="K51" s="316" t="str">
        <f>選手情報!$D$19&amp;" "&amp;選手情報!$J$19</f>
        <v xml:space="preserve"> </v>
      </c>
      <c r="L51" s="316" t="str">
        <f>選手情報!$D$19&amp;" "&amp;選手情報!$J$19</f>
        <v xml:space="preserve"> </v>
      </c>
      <c r="M51" s="316" t="str">
        <f>選手情報!$D$19&amp;" "&amp;選手情報!$J$19</f>
        <v xml:space="preserve"> </v>
      </c>
      <c r="N51" s="316" t="str">
        <f>選手情報!$D$19&amp;" "&amp;選手情報!$J$19</f>
        <v xml:space="preserve"> </v>
      </c>
      <c r="O51" s="317" t="str">
        <f>選手情報!$D$19&amp;" "&amp;選手情報!$J$19</f>
        <v xml:space="preserve"> </v>
      </c>
      <c r="P51" s="294"/>
      <c r="Q51" s="295"/>
      <c r="R51" s="296"/>
      <c r="S51" s="285"/>
      <c r="T51" s="286"/>
      <c r="U51" s="287"/>
      <c r="V51" s="587"/>
      <c r="W51" s="588"/>
      <c r="X51" s="588"/>
      <c r="Y51" s="588"/>
      <c r="Z51" s="588"/>
      <c r="AA51" s="588"/>
      <c r="AB51" s="588"/>
      <c r="AC51" s="588"/>
      <c r="AD51" s="588"/>
      <c r="AE51" s="588"/>
      <c r="AF51" s="588"/>
      <c r="AG51" s="588"/>
      <c r="AH51" s="588"/>
      <c r="AI51" s="588"/>
      <c r="AJ51" s="588"/>
      <c r="AK51" s="589"/>
      <c r="AL51" s="285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7"/>
      <c r="AY51" s="593"/>
      <c r="AZ51" s="594"/>
      <c r="BA51" s="594"/>
      <c r="BB51" s="594"/>
      <c r="BC51" s="594"/>
      <c r="BD51" s="594"/>
      <c r="BE51" s="595"/>
    </row>
    <row r="52" spans="1:61" ht="12" customHeight="1">
      <c r="B52" s="300" t="str">
        <f>IF(選手情報!B21="","",選手情報!B21)</f>
        <v/>
      </c>
      <c r="C52" s="283"/>
      <c r="D52" s="284"/>
      <c r="E52" s="288" t="str">
        <f>IF(選手情報!P21="","",選手情報!P21&amp;" "&amp;選手情報!V21)</f>
        <v/>
      </c>
      <c r="F52" s="289"/>
      <c r="G52" s="289"/>
      <c r="H52" s="289"/>
      <c r="I52" s="289"/>
      <c r="J52" s="289"/>
      <c r="K52" s="289"/>
      <c r="L52" s="289"/>
      <c r="M52" s="289"/>
      <c r="N52" s="289"/>
      <c r="O52" s="290"/>
      <c r="P52" s="291" t="str">
        <f>IF(選手情報!AB21="","",選手情報!AB21)</f>
        <v/>
      </c>
      <c r="Q52" s="292"/>
      <c r="R52" s="293"/>
      <c r="S52" s="282" t="str">
        <f>IF(選手情報!AD21="","",選手情報!AD21)</f>
        <v/>
      </c>
      <c r="T52" s="283"/>
      <c r="U52" s="284"/>
      <c r="V52" s="599" t="str">
        <f>IF(選手情報!AN21="","",選手情報!AN21)</f>
        <v/>
      </c>
      <c r="W52" s="600"/>
      <c r="X52" s="600"/>
      <c r="Y52" s="600"/>
      <c r="Z52" s="600"/>
      <c r="AA52" s="600"/>
      <c r="AB52" s="600"/>
      <c r="AC52" s="600"/>
      <c r="AD52" s="600"/>
      <c r="AE52" s="600"/>
      <c r="AF52" s="600"/>
      <c r="AG52" s="600"/>
      <c r="AH52" s="600"/>
      <c r="AI52" s="600"/>
      <c r="AJ52" s="600"/>
      <c r="AK52" s="601"/>
      <c r="AL52" s="282" t="str">
        <f>IF(選手情報!AF21="","",選手情報!AF21)</f>
        <v/>
      </c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4"/>
      <c r="AY52" s="596" t="str">
        <f>IF(選手情報!AK21="","",選手情報!AK21)</f>
        <v/>
      </c>
      <c r="AZ52" s="597"/>
      <c r="BA52" s="597"/>
      <c r="BB52" s="597"/>
      <c r="BC52" s="597"/>
      <c r="BD52" s="597"/>
      <c r="BE52" s="598"/>
    </row>
    <row r="53" spans="1:61" ht="20.100000000000001" customHeight="1">
      <c r="B53" s="301"/>
      <c r="C53" s="286"/>
      <c r="D53" s="287"/>
      <c r="E53" s="315" t="str">
        <f>IF(選手情報!D21="","",選手情報!D21&amp;" "&amp;選手情報!J21)</f>
        <v/>
      </c>
      <c r="F53" s="316" t="str">
        <f>選手情報!$D$21&amp;" "&amp;選手情報!$J$21</f>
        <v xml:space="preserve"> </v>
      </c>
      <c r="G53" s="316" t="str">
        <f>選手情報!$D$21&amp;" "&amp;選手情報!$J$21</f>
        <v xml:space="preserve"> </v>
      </c>
      <c r="H53" s="316" t="str">
        <f>選手情報!$D$21&amp;" "&amp;選手情報!$J$21</f>
        <v xml:space="preserve"> </v>
      </c>
      <c r="I53" s="316" t="str">
        <f>選手情報!$D$21&amp;" "&amp;選手情報!$J$21</f>
        <v xml:space="preserve"> </v>
      </c>
      <c r="J53" s="316" t="str">
        <f>選手情報!$D$21&amp;" "&amp;選手情報!$J$21</f>
        <v xml:space="preserve"> </v>
      </c>
      <c r="K53" s="316" t="str">
        <f>選手情報!$D$21&amp;" "&amp;選手情報!$J$21</f>
        <v xml:space="preserve"> </v>
      </c>
      <c r="L53" s="316" t="str">
        <f>選手情報!$D$21&amp;" "&amp;選手情報!$J$21</f>
        <v xml:space="preserve"> </v>
      </c>
      <c r="M53" s="316" t="str">
        <f>選手情報!$D$21&amp;" "&amp;選手情報!$J$21</f>
        <v xml:space="preserve"> </v>
      </c>
      <c r="N53" s="316" t="str">
        <f>選手情報!$D$21&amp;" "&amp;選手情報!$J$21</f>
        <v xml:space="preserve"> </v>
      </c>
      <c r="O53" s="317" t="str">
        <f>選手情報!$D$21&amp;" "&amp;選手情報!$J$21</f>
        <v xml:space="preserve"> </v>
      </c>
      <c r="P53" s="294"/>
      <c r="Q53" s="295"/>
      <c r="R53" s="296"/>
      <c r="S53" s="285"/>
      <c r="T53" s="286"/>
      <c r="U53" s="287"/>
      <c r="V53" s="587"/>
      <c r="W53" s="588"/>
      <c r="X53" s="588"/>
      <c r="Y53" s="588"/>
      <c r="Z53" s="588"/>
      <c r="AA53" s="588"/>
      <c r="AB53" s="588"/>
      <c r="AC53" s="588"/>
      <c r="AD53" s="588"/>
      <c r="AE53" s="588"/>
      <c r="AF53" s="588"/>
      <c r="AG53" s="588"/>
      <c r="AH53" s="588"/>
      <c r="AI53" s="588"/>
      <c r="AJ53" s="588"/>
      <c r="AK53" s="589"/>
      <c r="AL53" s="285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7"/>
      <c r="AY53" s="593"/>
      <c r="AZ53" s="594"/>
      <c r="BA53" s="594"/>
      <c r="BB53" s="594"/>
      <c r="BC53" s="594"/>
      <c r="BD53" s="594"/>
      <c r="BE53" s="595"/>
    </row>
    <row r="54" spans="1:61" ht="12" customHeight="1">
      <c r="B54" s="300" t="str">
        <f>IF(選手情報!B23="","",選手情報!B23)</f>
        <v/>
      </c>
      <c r="C54" s="283"/>
      <c r="D54" s="284"/>
      <c r="E54" s="288" t="str">
        <f>IF(選手情報!P23="","",選手情報!P23&amp;" "&amp;選手情報!V23)</f>
        <v/>
      </c>
      <c r="F54" s="289"/>
      <c r="G54" s="289"/>
      <c r="H54" s="289"/>
      <c r="I54" s="289"/>
      <c r="J54" s="289"/>
      <c r="K54" s="289"/>
      <c r="L54" s="289"/>
      <c r="M54" s="289"/>
      <c r="N54" s="289"/>
      <c r="O54" s="290"/>
      <c r="P54" s="291" t="str">
        <f>IF(選手情報!AB23="","",選手情報!AB23)</f>
        <v/>
      </c>
      <c r="Q54" s="292"/>
      <c r="R54" s="293"/>
      <c r="S54" s="282" t="str">
        <f>IF(選手情報!AD23="","",選手情報!AD23)</f>
        <v/>
      </c>
      <c r="T54" s="283"/>
      <c r="U54" s="284"/>
      <c r="V54" s="599" t="str">
        <f>IF(選手情報!AN23="","",選手情報!AN23)</f>
        <v/>
      </c>
      <c r="W54" s="600"/>
      <c r="X54" s="600"/>
      <c r="Y54" s="600"/>
      <c r="Z54" s="600"/>
      <c r="AA54" s="600"/>
      <c r="AB54" s="600"/>
      <c r="AC54" s="600"/>
      <c r="AD54" s="600"/>
      <c r="AE54" s="600"/>
      <c r="AF54" s="600"/>
      <c r="AG54" s="600"/>
      <c r="AH54" s="600"/>
      <c r="AI54" s="600"/>
      <c r="AJ54" s="600"/>
      <c r="AK54" s="601"/>
      <c r="AL54" s="282" t="str">
        <f>IF(選手情報!AF23="","",選手情報!AF23)</f>
        <v/>
      </c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4"/>
      <c r="AY54" s="596" t="str">
        <f>IF(選手情報!AK23="","",選手情報!AK23)</f>
        <v/>
      </c>
      <c r="AZ54" s="597"/>
      <c r="BA54" s="597"/>
      <c r="BB54" s="597"/>
      <c r="BC54" s="597"/>
      <c r="BD54" s="597"/>
      <c r="BE54" s="598"/>
    </row>
    <row r="55" spans="1:61" ht="20.100000000000001" customHeight="1">
      <c r="B55" s="301"/>
      <c r="C55" s="286"/>
      <c r="D55" s="287"/>
      <c r="E55" s="315" t="str">
        <f>IF(選手情報!D23="","",選手情報!D23&amp;" "&amp;選手情報!J23)</f>
        <v/>
      </c>
      <c r="F55" s="316" t="str">
        <f>選手情報!$D$23&amp;" "&amp;選手情報!$J$23</f>
        <v xml:space="preserve"> </v>
      </c>
      <c r="G55" s="316" t="str">
        <f>選手情報!$D$23&amp;" "&amp;選手情報!$J$23</f>
        <v xml:space="preserve"> </v>
      </c>
      <c r="H55" s="316" t="str">
        <f>選手情報!$D$23&amp;" "&amp;選手情報!$J$23</f>
        <v xml:space="preserve"> </v>
      </c>
      <c r="I55" s="316" t="str">
        <f>選手情報!$D$23&amp;" "&amp;選手情報!$J$23</f>
        <v xml:space="preserve"> </v>
      </c>
      <c r="J55" s="316" t="str">
        <f>選手情報!$D$23&amp;" "&amp;選手情報!$J$23</f>
        <v xml:space="preserve"> </v>
      </c>
      <c r="K55" s="316" t="str">
        <f>選手情報!$D$23&amp;" "&amp;選手情報!$J$23</f>
        <v xml:space="preserve"> </v>
      </c>
      <c r="L55" s="316" t="str">
        <f>選手情報!$D$23&amp;" "&amp;選手情報!$J$23</f>
        <v xml:space="preserve"> </v>
      </c>
      <c r="M55" s="316" t="str">
        <f>選手情報!$D$23&amp;" "&amp;選手情報!$J$23</f>
        <v xml:space="preserve"> </v>
      </c>
      <c r="N55" s="316" t="str">
        <f>選手情報!$D$23&amp;" "&amp;選手情報!$J$23</f>
        <v xml:space="preserve"> </v>
      </c>
      <c r="O55" s="317" t="str">
        <f>選手情報!$D$23&amp;" "&amp;選手情報!$J$23</f>
        <v xml:space="preserve"> </v>
      </c>
      <c r="P55" s="294"/>
      <c r="Q55" s="295"/>
      <c r="R55" s="296"/>
      <c r="S55" s="285"/>
      <c r="T55" s="286"/>
      <c r="U55" s="287"/>
      <c r="V55" s="587"/>
      <c r="W55" s="588"/>
      <c r="X55" s="588"/>
      <c r="Y55" s="588"/>
      <c r="Z55" s="588"/>
      <c r="AA55" s="588"/>
      <c r="AB55" s="588"/>
      <c r="AC55" s="588"/>
      <c r="AD55" s="588"/>
      <c r="AE55" s="588"/>
      <c r="AF55" s="588"/>
      <c r="AG55" s="588"/>
      <c r="AH55" s="588"/>
      <c r="AI55" s="588"/>
      <c r="AJ55" s="588"/>
      <c r="AK55" s="589"/>
      <c r="AL55" s="285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7"/>
      <c r="AY55" s="593"/>
      <c r="AZ55" s="594"/>
      <c r="BA55" s="594"/>
      <c r="BB55" s="594"/>
      <c r="BC55" s="594"/>
      <c r="BD55" s="594"/>
      <c r="BE55" s="595"/>
    </row>
    <row r="56" spans="1:61" ht="12" customHeight="1">
      <c r="B56" s="300" t="str">
        <f>IF(選手情報!B25="","",選手情報!B25)</f>
        <v/>
      </c>
      <c r="C56" s="283"/>
      <c r="D56" s="284"/>
      <c r="E56" s="288" t="str">
        <f>IF(選手情報!P25="","",選手情報!P25&amp;" "&amp;選手情報!V25)</f>
        <v/>
      </c>
      <c r="F56" s="289"/>
      <c r="G56" s="289"/>
      <c r="H56" s="289"/>
      <c r="I56" s="289"/>
      <c r="J56" s="289"/>
      <c r="K56" s="289"/>
      <c r="L56" s="289"/>
      <c r="M56" s="289"/>
      <c r="N56" s="289"/>
      <c r="O56" s="290"/>
      <c r="P56" s="291" t="str">
        <f>IF(選手情報!AB25="","",選手情報!AB25)</f>
        <v/>
      </c>
      <c r="Q56" s="292"/>
      <c r="R56" s="293"/>
      <c r="S56" s="282" t="str">
        <f>IF(選手情報!AD25="","",選手情報!AD25)</f>
        <v/>
      </c>
      <c r="T56" s="283"/>
      <c r="U56" s="284"/>
      <c r="V56" s="599" t="str">
        <f>IF(選手情報!AN25="","",選手情報!AN25)</f>
        <v/>
      </c>
      <c r="W56" s="600"/>
      <c r="X56" s="600"/>
      <c r="Y56" s="600"/>
      <c r="Z56" s="600"/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1"/>
      <c r="AL56" s="282" t="str">
        <f>IF(選手情報!AF25="","",選手情報!AF25)</f>
        <v/>
      </c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4"/>
      <c r="AY56" s="596" t="str">
        <f>IF(選手情報!AK25="","",選手情報!AK25)</f>
        <v/>
      </c>
      <c r="AZ56" s="597"/>
      <c r="BA56" s="597"/>
      <c r="BB56" s="597"/>
      <c r="BC56" s="597"/>
      <c r="BD56" s="597"/>
      <c r="BE56" s="598"/>
    </row>
    <row r="57" spans="1:61" ht="20.100000000000001" customHeight="1">
      <c r="B57" s="301"/>
      <c r="C57" s="286"/>
      <c r="D57" s="287"/>
      <c r="E57" s="315" t="str">
        <f>IF(選手情報!D25="","",選手情報!D25&amp;" "&amp;選手情報!J25)</f>
        <v/>
      </c>
      <c r="F57" s="316" t="str">
        <f>選手情報!$D$25&amp;" "&amp;選手情報!$J$25</f>
        <v xml:space="preserve"> </v>
      </c>
      <c r="G57" s="316" t="str">
        <f>選手情報!$D$25&amp;" "&amp;選手情報!$J$25</f>
        <v xml:space="preserve"> </v>
      </c>
      <c r="H57" s="316" t="str">
        <f>選手情報!$D$25&amp;" "&amp;選手情報!$J$25</f>
        <v xml:space="preserve"> </v>
      </c>
      <c r="I57" s="316" t="str">
        <f>選手情報!$D$25&amp;" "&amp;選手情報!$J$25</f>
        <v xml:space="preserve"> </v>
      </c>
      <c r="J57" s="316" t="str">
        <f>選手情報!$D$25&amp;" "&amp;選手情報!$J$25</f>
        <v xml:space="preserve"> </v>
      </c>
      <c r="K57" s="316" t="str">
        <f>選手情報!$D$25&amp;" "&amp;選手情報!$J$25</f>
        <v xml:space="preserve"> </v>
      </c>
      <c r="L57" s="316" t="str">
        <f>選手情報!$D$25&amp;" "&amp;選手情報!$J$25</f>
        <v xml:space="preserve"> </v>
      </c>
      <c r="M57" s="316" t="str">
        <f>選手情報!$D$25&amp;" "&amp;選手情報!$J$25</f>
        <v xml:space="preserve"> </v>
      </c>
      <c r="N57" s="316" t="str">
        <f>選手情報!$D$25&amp;" "&amp;選手情報!$J$25</f>
        <v xml:space="preserve"> </v>
      </c>
      <c r="O57" s="317" t="str">
        <f>選手情報!$D$25&amp;" "&amp;選手情報!$J$25</f>
        <v xml:space="preserve"> </v>
      </c>
      <c r="P57" s="294"/>
      <c r="Q57" s="295"/>
      <c r="R57" s="296"/>
      <c r="S57" s="285"/>
      <c r="T57" s="286"/>
      <c r="U57" s="287"/>
      <c r="V57" s="587"/>
      <c r="W57" s="588"/>
      <c r="X57" s="588"/>
      <c r="Y57" s="588"/>
      <c r="Z57" s="588"/>
      <c r="AA57" s="588"/>
      <c r="AB57" s="588"/>
      <c r="AC57" s="588"/>
      <c r="AD57" s="588"/>
      <c r="AE57" s="588"/>
      <c r="AF57" s="588"/>
      <c r="AG57" s="588"/>
      <c r="AH57" s="588"/>
      <c r="AI57" s="588"/>
      <c r="AJ57" s="588"/>
      <c r="AK57" s="589"/>
      <c r="AL57" s="285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7"/>
      <c r="AY57" s="593"/>
      <c r="AZ57" s="594"/>
      <c r="BA57" s="594"/>
      <c r="BB57" s="594"/>
      <c r="BC57" s="594"/>
      <c r="BD57" s="594"/>
      <c r="BE57" s="595"/>
    </row>
    <row r="58" spans="1:61" ht="12" customHeight="1">
      <c r="B58" s="300" t="str">
        <f>IF(選手情報!B27="","",選手情報!B27)</f>
        <v/>
      </c>
      <c r="C58" s="283"/>
      <c r="D58" s="284"/>
      <c r="E58" s="288" t="str">
        <f>IF(選手情報!P27="","",選手情報!P27&amp;" "&amp;選手情報!V27)</f>
        <v/>
      </c>
      <c r="F58" s="289"/>
      <c r="G58" s="289"/>
      <c r="H58" s="289"/>
      <c r="I58" s="289"/>
      <c r="J58" s="289"/>
      <c r="K58" s="289"/>
      <c r="L58" s="289"/>
      <c r="M58" s="289"/>
      <c r="N58" s="289"/>
      <c r="O58" s="290"/>
      <c r="P58" s="291" t="str">
        <f>IF(選手情報!AB27="","",選手情報!AB27)</f>
        <v/>
      </c>
      <c r="Q58" s="292"/>
      <c r="R58" s="293"/>
      <c r="S58" s="282" t="str">
        <f>IF(選手情報!AD27="","",選手情報!AD27)</f>
        <v/>
      </c>
      <c r="T58" s="283"/>
      <c r="U58" s="284"/>
      <c r="V58" s="599" t="str">
        <f>IF(選手情報!AN27="","",選手情報!AN27)</f>
        <v/>
      </c>
      <c r="W58" s="600"/>
      <c r="X58" s="600"/>
      <c r="Y58" s="600"/>
      <c r="Z58" s="600"/>
      <c r="AA58" s="600"/>
      <c r="AB58" s="600"/>
      <c r="AC58" s="600"/>
      <c r="AD58" s="600"/>
      <c r="AE58" s="600"/>
      <c r="AF58" s="600"/>
      <c r="AG58" s="600"/>
      <c r="AH58" s="600"/>
      <c r="AI58" s="600"/>
      <c r="AJ58" s="600"/>
      <c r="AK58" s="601"/>
      <c r="AL58" s="282" t="str">
        <f>IF(選手情報!AF27="","",選手情報!AF27)</f>
        <v/>
      </c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4"/>
      <c r="AY58" s="596" t="str">
        <f>IF(選手情報!AK27="","",選手情報!AK27)</f>
        <v/>
      </c>
      <c r="AZ58" s="597"/>
      <c r="BA58" s="597"/>
      <c r="BB58" s="597"/>
      <c r="BC58" s="597"/>
      <c r="BD58" s="597"/>
      <c r="BE58" s="598"/>
    </row>
    <row r="59" spans="1:61" ht="20.100000000000001" customHeight="1" thickBot="1">
      <c r="B59" s="302"/>
      <c r="C59" s="298"/>
      <c r="D59" s="299"/>
      <c r="E59" s="312" t="str">
        <f>IF(選手情報!D27="","",選手情報!D27&amp;" "&amp;選手情報!J27)</f>
        <v/>
      </c>
      <c r="F59" s="313" t="str">
        <f>選手情報!$D$27&amp;" "&amp;選手情報!$J$27</f>
        <v xml:space="preserve"> </v>
      </c>
      <c r="G59" s="313" t="str">
        <f>選手情報!$D$27&amp;" "&amp;選手情報!$J$27</f>
        <v xml:space="preserve"> </v>
      </c>
      <c r="H59" s="313" t="str">
        <f>選手情報!$D$27&amp;" "&amp;選手情報!$J$27</f>
        <v xml:space="preserve"> </v>
      </c>
      <c r="I59" s="313" t="str">
        <f>選手情報!$D$27&amp;" "&amp;選手情報!$J$27</f>
        <v xml:space="preserve"> </v>
      </c>
      <c r="J59" s="313" t="str">
        <f>選手情報!$D$27&amp;" "&amp;選手情報!$J$27</f>
        <v xml:space="preserve"> </v>
      </c>
      <c r="K59" s="313" t="str">
        <f>選手情報!$D$27&amp;" "&amp;選手情報!$J$27</f>
        <v xml:space="preserve"> </v>
      </c>
      <c r="L59" s="313" t="str">
        <f>選手情報!$D$27&amp;" "&amp;選手情報!$J$27</f>
        <v xml:space="preserve"> </v>
      </c>
      <c r="M59" s="313" t="str">
        <f>選手情報!$D$27&amp;" "&amp;選手情報!$J$27</f>
        <v xml:space="preserve"> </v>
      </c>
      <c r="N59" s="313" t="str">
        <f>選手情報!$D$27&amp;" "&amp;選手情報!$J$27</f>
        <v xml:space="preserve"> </v>
      </c>
      <c r="O59" s="314" t="str">
        <f>選手情報!$D$27&amp;" "&amp;選手情報!$J$27</f>
        <v xml:space="preserve"> </v>
      </c>
      <c r="P59" s="303"/>
      <c r="Q59" s="304"/>
      <c r="R59" s="305"/>
      <c r="S59" s="297"/>
      <c r="T59" s="298"/>
      <c r="U59" s="299"/>
      <c r="V59" s="536"/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58"/>
      <c r="AH59" s="458"/>
      <c r="AI59" s="458"/>
      <c r="AJ59" s="458"/>
      <c r="AK59" s="537"/>
      <c r="AL59" s="297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9"/>
      <c r="AY59" s="602"/>
      <c r="AZ59" s="603"/>
      <c r="BA59" s="603"/>
      <c r="BB59" s="603"/>
      <c r="BC59" s="603"/>
      <c r="BD59" s="603"/>
      <c r="BE59" s="604"/>
    </row>
    <row r="60" spans="1:61" ht="6.95" customHeight="1" thickBo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61" ht="14.25">
      <c r="A61" s="69"/>
      <c r="B61" s="617" t="str">
        <f>IF(全国大会用!A10="","",全国大会用!A10&amp;"銀行")</f>
        <v/>
      </c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618"/>
      <c r="P61" s="617" t="str">
        <f>IF(全国大会用!M10="","",全国大会用!M10&amp;"支店")</f>
        <v/>
      </c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618"/>
      <c r="AF61" s="617" t="str">
        <f>IF(全国大会用!Y10="","",全国大会用!Y10)</f>
        <v/>
      </c>
      <c r="AG61" s="518"/>
      <c r="AH61" s="518"/>
      <c r="AI61" s="518"/>
      <c r="AJ61" s="518"/>
      <c r="AK61" s="618"/>
      <c r="AL61" s="617" t="str">
        <f>IF(全国大会用!AD10="","",全国大会用!AD10)</f>
        <v/>
      </c>
      <c r="AM61" s="518"/>
      <c r="AN61" s="518"/>
      <c r="AO61" s="518"/>
      <c r="AP61" s="518"/>
      <c r="AQ61" s="518"/>
      <c r="AR61" s="518"/>
      <c r="AS61" s="617" t="str">
        <f>IF(全国大会用!AL10="","",全国大会用!AL10)</f>
        <v/>
      </c>
      <c r="AT61" s="518"/>
      <c r="AU61" s="518"/>
      <c r="AV61" s="518"/>
      <c r="AW61" s="518"/>
      <c r="AX61" s="518"/>
      <c r="AY61" s="518"/>
      <c r="AZ61" s="518"/>
      <c r="BA61" s="518"/>
      <c r="BB61" s="518"/>
      <c r="BC61" s="518"/>
      <c r="BD61" s="518"/>
      <c r="BE61" s="618"/>
      <c r="BF61" s="70"/>
      <c r="BG61" s="47"/>
      <c r="BH61" s="47"/>
      <c r="BI61" s="47"/>
    </row>
    <row r="62" spans="1:61" ht="15" thickBot="1">
      <c r="A62" s="69"/>
      <c r="B62" s="619"/>
      <c r="C62" s="506"/>
      <c r="D62" s="506"/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7"/>
      <c r="P62" s="619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7"/>
      <c r="AF62" s="619"/>
      <c r="AG62" s="506"/>
      <c r="AH62" s="506"/>
      <c r="AI62" s="506"/>
      <c r="AJ62" s="506"/>
      <c r="AK62" s="507"/>
      <c r="AL62" s="619"/>
      <c r="AM62" s="506"/>
      <c r="AN62" s="506"/>
      <c r="AO62" s="506"/>
      <c r="AP62" s="506"/>
      <c r="AQ62" s="506"/>
      <c r="AR62" s="506"/>
      <c r="AS62" s="619"/>
      <c r="AT62" s="506"/>
      <c r="AU62" s="506"/>
      <c r="AV62" s="506"/>
      <c r="AW62" s="506"/>
      <c r="AX62" s="506"/>
      <c r="AY62" s="506"/>
      <c r="AZ62" s="506"/>
      <c r="BA62" s="506"/>
      <c r="BB62" s="506"/>
      <c r="BC62" s="506"/>
      <c r="BD62" s="506"/>
      <c r="BE62" s="507"/>
      <c r="BF62" s="71"/>
      <c r="BG62" s="47"/>
      <c r="BH62" s="47"/>
      <c r="BI62" s="47"/>
    </row>
    <row r="63" spans="1:61" ht="14.25" thickBot="1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61" ht="13.5" customHeight="1">
      <c r="B64" s="620" t="s">
        <v>120</v>
      </c>
      <c r="C64" s="621"/>
      <c r="D64" s="621"/>
      <c r="E64" s="621"/>
      <c r="F64" s="621"/>
      <c r="G64" s="621"/>
      <c r="H64" s="621"/>
      <c r="I64" s="621"/>
      <c r="J64" s="622"/>
      <c r="K64" s="617" t="str">
        <f>IF(全国大会用!E4="","",全国大会用!E4)</f>
        <v/>
      </c>
      <c r="L64" s="518"/>
      <c r="M64" s="518"/>
      <c r="N64" s="518"/>
      <c r="O64" s="518"/>
      <c r="P64" s="518"/>
      <c r="Q64" s="518"/>
      <c r="R64" s="618"/>
      <c r="S64" s="494" t="s">
        <v>119</v>
      </c>
      <c r="T64" s="494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94" t="s">
        <v>121</v>
      </c>
      <c r="AN64" s="494"/>
      <c r="AO64" s="494"/>
      <c r="AP64" s="494"/>
      <c r="AQ64" s="494"/>
      <c r="AR64" s="494"/>
      <c r="AS64" s="494"/>
      <c r="AT64" s="494"/>
      <c r="AU64" s="494"/>
      <c r="AV64" s="617" t="str">
        <f>IF(チーム情報!G42="","",チーム情報!G42&amp;" "&amp;チーム情報!M42)</f>
        <v/>
      </c>
      <c r="AW64" s="518"/>
      <c r="AX64" s="518"/>
      <c r="AY64" s="518"/>
      <c r="AZ64" s="518"/>
      <c r="BA64" s="518"/>
      <c r="BB64" s="518"/>
      <c r="BC64" s="518"/>
      <c r="BD64" s="518"/>
      <c r="BE64" s="618"/>
    </row>
    <row r="65" spans="2:57" ht="14.25" customHeight="1" thickBot="1">
      <c r="B65" s="621"/>
      <c r="C65" s="621"/>
      <c r="D65" s="621"/>
      <c r="E65" s="621"/>
      <c r="F65" s="621"/>
      <c r="G65" s="621"/>
      <c r="H65" s="621"/>
      <c r="I65" s="621"/>
      <c r="J65" s="622"/>
      <c r="K65" s="619"/>
      <c r="L65" s="506"/>
      <c r="M65" s="506"/>
      <c r="N65" s="506"/>
      <c r="O65" s="506"/>
      <c r="P65" s="506"/>
      <c r="Q65" s="506"/>
      <c r="R65" s="507"/>
      <c r="S65" s="494"/>
      <c r="T65" s="494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94"/>
      <c r="AN65" s="494"/>
      <c r="AO65" s="494"/>
      <c r="AP65" s="494"/>
      <c r="AQ65" s="494"/>
      <c r="AR65" s="494"/>
      <c r="AS65" s="494"/>
      <c r="AT65" s="494"/>
      <c r="AU65" s="494"/>
      <c r="AV65" s="619"/>
      <c r="AW65" s="506"/>
      <c r="AX65" s="506"/>
      <c r="AY65" s="506"/>
      <c r="AZ65" s="506"/>
      <c r="BA65" s="506"/>
      <c r="BB65" s="506"/>
      <c r="BC65" s="506"/>
      <c r="BD65" s="506"/>
      <c r="BE65" s="507"/>
    </row>
    <row r="66" spans="2:57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2:57">
      <c r="B67" s="66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2:57" ht="13.5" customHeight="1">
      <c r="B68" s="45"/>
      <c r="C68" s="67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</row>
    <row r="69" spans="2:57" ht="13.5" customHeight="1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</row>
    <row r="70" spans="2:57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</sheetData>
  <mergeCells count="200">
    <mergeCell ref="AS61:BE62"/>
    <mergeCell ref="B64:J65"/>
    <mergeCell ref="K64:R65"/>
    <mergeCell ref="S64:T65"/>
    <mergeCell ref="AM64:AU65"/>
    <mergeCell ref="AV64:BE65"/>
    <mergeCell ref="B61:O62"/>
    <mergeCell ref="P61:AE62"/>
    <mergeCell ref="AF61:AK62"/>
    <mergeCell ref="AL61:AR62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</mergeCells>
  <phoneticPr fontId="32"/>
  <dataValidations count="13">
    <dataValidation type="custom" allowBlank="1" showInputMessage="1" showErrorMessage="1" sqref="AY40 P40" xr:uid="{00000000-0002-0000-0500-000000000000}">
      <formula1>LEN(E20)</formula1>
    </dataValidation>
    <dataValidation type="custom" allowBlank="1" showInputMessage="1" showErrorMessage="1" sqref="AY58 P58" xr:uid="{00000000-0002-0000-0500-000001000000}">
      <formula1>LEN(E29)</formula1>
    </dataValidation>
    <dataValidation type="custom" allowBlank="1" showInputMessage="1" showErrorMessage="1" sqref="AY56 P56" xr:uid="{00000000-0002-0000-0500-000002000000}">
      <formula1>LEN(E28)</formula1>
    </dataValidation>
    <dataValidation type="custom" allowBlank="1" showInputMessage="1" showErrorMessage="1" sqref="AY54 P54" xr:uid="{00000000-0002-0000-0500-000003000000}">
      <formula1>LEN(E27)</formula1>
    </dataValidation>
    <dataValidation type="custom" allowBlank="1" showInputMessage="1" showErrorMessage="1" sqref="AY52 P52" xr:uid="{00000000-0002-0000-0500-000004000000}">
      <formula1>LEN(E26)</formula1>
    </dataValidation>
    <dataValidation type="custom" allowBlank="1" showInputMessage="1" showErrorMessage="1" sqref="AY50 P50" xr:uid="{00000000-0002-0000-0500-000005000000}">
      <formula1>LEN(E25)</formula1>
    </dataValidation>
    <dataValidation type="custom" allowBlank="1" showInputMessage="1" showErrorMessage="1" sqref="AY48 P48" xr:uid="{00000000-0002-0000-0500-000006000000}">
      <formula1>LEN(E24)</formula1>
    </dataValidation>
    <dataValidation type="custom" allowBlank="1" showInputMessage="1" showErrorMessage="1" sqref="AY46 P46" xr:uid="{00000000-0002-0000-0500-000007000000}">
      <formula1>LEN(E23)</formula1>
    </dataValidation>
    <dataValidation type="custom" allowBlank="1" showInputMessage="1" showErrorMessage="1" sqref="AY44 P44" xr:uid="{00000000-0002-0000-0500-000008000000}">
      <formula1>LEN(E22)</formula1>
    </dataValidation>
    <dataValidation type="custom" allowBlank="1" showInputMessage="1" showErrorMessage="1" sqref="AY42 P42" xr:uid="{00000000-0002-0000-0500-000009000000}">
      <formula1>LEN(E21)</formula1>
    </dataValidation>
    <dataValidation type="custom" allowBlank="1" showInputMessage="1" showErrorMessage="1" sqref="AY38 P38" xr:uid="{00000000-0002-0000-0500-00000A000000}">
      <formula1>LEN(E19)</formula1>
    </dataValidation>
    <dataValidation type="custom" allowBlank="1" showInputMessage="1" showErrorMessage="1" sqref="P36 AY36" xr:uid="{00000000-0002-0000-0500-00000B000000}">
      <formula1>LEN(E18)</formula1>
    </dataValidation>
    <dataValidation type="custom" allowBlank="1" showInputMessage="1" showErrorMessage="1" sqref="AU18" xr:uid="{00000000-0002-0000-05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9" max="16383" man="1"/>
  </rowBreaks>
  <colBreaks count="1" manualBreakCount="1">
    <brk id="5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98"/>
  <sheetViews>
    <sheetView view="pageBreakPreview" zoomScale="70" zoomScaleNormal="100" zoomScaleSheetLayoutView="70" workbookViewId="0">
      <selection activeCell="F18" sqref="F18:F19"/>
    </sheetView>
  </sheetViews>
  <sheetFormatPr defaultRowHeight="13.5"/>
  <cols>
    <col min="1" max="1" width="6.375" style="118" customWidth="1"/>
    <col min="2" max="4" width="9" style="118"/>
    <col min="5" max="5" width="7.5" style="118" customWidth="1"/>
    <col min="6" max="6" width="20.625" style="118" customWidth="1"/>
    <col min="7" max="7" width="8.875" style="118" customWidth="1"/>
    <col min="8" max="9" width="9" style="118"/>
    <col min="10" max="10" width="7.375" style="118" customWidth="1"/>
    <col min="11" max="11" width="20.625" style="118" customWidth="1"/>
    <col min="12" max="16384" width="9" style="118"/>
  </cols>
  <sheetData>
    <row r="1" spans="1:11" ht="30" customHeight="1">
      <c r="A1" s="659" t="str">
        <f>"第"&amp;管理者用!A2&amp;"回"&amp;管理者用!B2</f>
        <v>第43回全日本バレーボール小学生大会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</row>
    <row r="2" spans="1:11" ht="24.95" customHeight="1">
      <c r="A2" s="660" t="s">
        <v>137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</row>
    <row r="3" spans="1:11" ht="35.1" customHeight="1" thickBot="1">
      <c r="A3" s="661" t="s">
        <v>138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</row>
    <row r="4" spans="1:11" ht="39.950000000000003" customHeight="1" thickTop="1" thickBot="1">
      <c r="A4" s="662" t="s">
        <v>139</v>
      </c>
      <c r="B4" s="663"/>
      <c r="C4" s="663"/>
      <c r="D4" s="664" t="str">
        <f>チーム情報!B8&amp;""</f>
        <v/>
      </c>
      <c r="E4" s="664"/>
      <c r="F4" s="664"/>
      <c r="G4" s="664"/>
      <c r="H4" s="664"/>
      <c r="I4" s="665"/>
      <c r="J4" s="131"/>
      <c r="K4" s="132" t="s">
        <v>140</v>
      </c>
    </row>
    <row r="5" spans="1:11" ht="20.100000000000001" customHeight="1" thickTop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3" t="str">
        <f>IF(D4="","","※「新」の欄は、変更がある箇所のみ記入してください。")</f>
        <v/>
      </c>
    </row>
    <row r="6" spans="1:11" ht="30" customHeight="1">
      <c r="A6" s="134"/>
      <c r="B6" s="135"/>
      <c r="C6" s="666" t="s">
        <v>141</v>
      </c>
      <c r="D6" s="666"/>
      <c r="E6" s="666"/>
      <c r="F6" s="666"/>
      <c r="G6" s="667"/>
      <c r="H6" s="668" t="s">
        <v>142</v>
      </c>
      <c r="I6" s="666"/>
      <c r="J6" s="666"/>
      <c r="K6" s="667"/>
    </row>
    <row r="7" spans="1:11" ht="14.45" customHeight="1" thickBot="1">
      <c r="A7" s="678"/>
      <c r="B7" s="679"/>
      <c r="C7" s="680" t="s">
        <v>143</v>
      </c>
      <c r="D7" s="680"/>
      <c r="E7" s="680"/>
      <c r="F7" s="680" t="s">
        <v>241</v>
      </c>
      <c r="G7" s="681"/>
      <c r="H7" s="682" t="s">
        <v>143</v>
      </c>
      <c r="I7" s="680"/>
      <c r="J7" s="680"/>
      <c r="K7" s="136" t="s">
        <v>241</v>
      </c>
    </row>
    <row r="8" spans="1:11" ht="15" customHeight="1">
      <c r="A8" s="689" t="s">
        <v>145</v>
      </c>
      <c r="B8" s="690"/>
      <c r="C8" s="691" t="str">
        <f>IF(チーム情報!S20="","",チーム情報!S20&amp;" "&amp;チーム情報!Y20)</f>
        <v/>
      </c>
      <c r="D8" s="692"/>
      <c r="E8" s="693"/>
      <c r="F8" s="629" t="str">
        <f>チーム情報!G30&amp;CHAR(10)&amp;チーム情報!L30&amp;"　"&amp;チーム情報!O30&amp;CHAR(10)&amp;チーム情報!T30&amp;"　"&amp;チーム情報!X30</f>
        <v xml:space="preserve">
　</v>
      </c>
      <c r="G8" s="630"/>
      <c r="H8" s="623"/>
      <c r="I8" s="624"/>
      <c r="J8" s="625"/>
      <c r="K8" s="633"/>
    </row>
    <row r="9" spans="1:11" ht="30" customHeight="1" thickBot="1">
      <c r="A9" s="689"/>
      <c r="B9" s="690"/>
      <c r="C9" s="683" t="str">
        <f>IF(チーム情報!G20="","",チーム情報!G20&amp;" "&amp;チーム情報!M20)</f>
        <v/>
      </c>
      <c r="D9" s="684"/>
      <c r="E9" s="685"/>
      <c r="F9" s="631"/>
      <c r="G9" s="632"/>
      <c r="H9" s="686"/>
      <c r="I9" s="687"/>
      <c r="J9" s="688"/>
      <c r="K9" s="634"/>
    </row>
    <row r="10" spans="1:11" ht="15" customHeight="1">
      <c r="A10" s="671" t="s">
        <v>146</v>
      </c>
      <c r="B10" s="672"/>
      <c r="C10" s="626" t="str">
        <f>IF(チーム情報!S22="","",チーム情報!S22&amp;" "&amp;チーム情報!Y22)</f>
        <v/>
      </c>
      <c r="D10" s="627"/>
      <c r="E10" s="628"/>
      <c r="F10" s="629" t="str">
        <f>チーム情報!G32&amp;CHAR(10)&amp;チーム情報!L32&amp;"　"&amp;チーム情報!O32&amp;CHAR(10)&amp;チーム情報!T32&amp;"　"&amp;チーム情報!X32</f>
        <v xml:space="preserve">
　</v>
      </c>
      <c r="G10" s="630"/>
      <c r="H10" s="623"/>
      <c r="I10" s="624"/>
      <c r="J10" s="625"/>
      <c r="K10" s="635"/>
    </row>
    <row r="11" spans="1:11" ht="30" customHeight="1" thickBot="1">
      <c r="A11" s="673"/>
      <c r="B11" s="674"/>
      <c r="C11" s="637" t="str">
        <f>IF(チーム情報!G22="","",チーム情報!G22&amp;" "&amp;チーム情報!M22)</f>
        <v/>
      </c>
      <c r="D11" s="638"/>
      <c r="E11" s="639"/>
      <c r="F11" s="631"/>
      <c r="G11" s="632"/>
      <c r="H11" s="640"/>
      <c r="I11" s="641"/>
      <c r="J11" s="642"/>
      <c r="K11" s="636"/>
    </row>
    <row r="12" spans="1:11" ht="15" customHeight="1">
      <c r="A12" s="675" t="s">
        <v>147</v>
      </c>
      <c r="B12" s="676"/>
      <c r="C12" s="626" t="str">
        <f>IF(チーム情報!S24="","",チーム情報!S24&amp;" "&amp;チーム情報!Y24)</f>
        <v/>
      </c>
      <c r="D12" s="627"/>
      <c r="E12" s="628"/>
      <c r="F12" s="629" t="str">
        <f>チーム情報!G34&amp;CHAR(10)&amp;チーム情報!L34&amp;"　"&amp;チーム情報!O34&amp;CHAR(10)&amp;チーム情報!T34&amp;"　"&amp;チーム情報!X34</f>
        <v xml:space="preserve">
　</v>
      </c>
      <c r="G12" s="630"/>
      <c r="H12" s="623"/>
      <c r="I12" s="624"/>
      <c r="J12" s="625"/>
      <c r="K12" s="635"/>
    </row>
    <row r="13" spans="1:11" ht="30" customHeight="1" thickBot="1">
      <c r="A13" s="677"/>
      <c r="B13" s="646"/>
      <c r="C13" s="637" t="str">
        <f>IF(チーム情報!G24="","",チーム情報!G24&amp;" "&amp;チーム情報!M24)</f>
        <v/>
      </c>
      <c r="D13" s="638"/>
      <c r="E13" s="639"/>
      <c r="F13" s="631"/>
      <c r="G13" s="632"/>
      <c r="H13" s="640"/>
      <c r="I13" s="641"/>
      <c r="J13" s="642"/>
      <c r="K13" s="636"/>
    </row>
    <row r="14" spans="1:11" ht="20.100000000000001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1" ht="30" customHeight="1" thickBot="1">
      <c r="A15" s="694" t="s">
        <v>148</v>
      </c>
      <c r="B15" s="694"/>
      <c r="C15" s="694"/>
      <c r="D15" s="694"/>
      <c r="E15" s="694"/>
      <c r="F15" s="694"/>
      <c r="G15" s="694"/>
      <c r="H15" s="694"/>
      <c r="I15" s="694"/>
      <c r="J15" s="694"/>
      <c r="K15" s="694"/>
    </row>
    <row r="16" spans="1:11" ht="30" customHeight="1" thickBot="1">
      <c r="A16" s="137" t="s">
        <v>149</v>
      </c>
      <c r="B16" s="695" t="s">
        <v>141</v>
      </c>
      <c r="C16" s="695"/>
      <c r="D16" s="695"/>
      <c r="E16" s="695"/>
      <c r="F16" s="695"/>
      <c r="G16" s="696" t="s">
        <v>142</v>
      </c>
      <c r="H16" s="695"/>
      <c r="I16" s="695"/>
      <c r="J16" s="695"/>
      <c r="K16" s="697"/>
    </row>
    <row r="17" spans="1:11" ht="30" customHeight="1" thickBot="1">
      <c r="A17" s="138"/>
      <c r="B17" s="698" t="s">
        <v>150</v>
      </c>
      <c r="C17" s="698"/>
      <c r="D17" s="699"/>
      <c r="E17" s="139" t="s">
        <v>151</v>
      </c>
      <c r="F17" s="140" t="s">
        <v>144</v>
      </c>
      <c r="G17" s="700" t="s">
        <v>150</v>
      </c>
      <c r="H17" s="698"/>
      <c r="I17" s="699"/>
      <c r="J17" s="139" t="s">
        <v>151</v>
      </c>
      <c r="K17" s="141" t="s">
        <v>144</v>
      </c>
    </row>
    <row r="18" spans="1:11" ht="15" customHeight="1">
      <c r="A18" s="142" t="s">
        <v>152</v>
      </c>
      <c r="B18" s="652" t="str">
        <f>選手情報!P5&amp;"　"&amp;選手情報!V5</f>
        <v>　</v>
      </c>
      <c r="C18" s="652"/>
      <c r="D18" s="653"/>
      <c r="E18" s="654" t="str">
        <f>選手情報!B5&amp;""</f>
        <v/>
      </c>
      <c r="F18" s="650" t="str">
        <f>選手情報!AF5&amp;""</f>
        <v/>
      </c>
      <c r="G18" s="656"/>
      <c r="H18" s="657"/>
      <c r="I18" s="658"/>
      <c r="J18" s="643"/>
      <c r="K18" s="669"/>
    </row>
    <row r="19" spans="1:11" ht="30.95" customHeight="1" thickBot="1">
      <c r="A19" s="143">
        <v>1</v>
      </c>
      <c r="B19" s="645" t="str">
        <f>選手情報!D5&amp;"　"&amp;選手情報!J5</f>
        <v>　</v>
      </c>
      <c r="C19" s="645"/>
      <c r="D19" s="646"/>
      <c r="E19" s="655"/>
      <c r="F19" s="651"/>
      <c r="G19" s="647"/>
      <c r="H19" s="648"/>
      <c r="I19" s="649"/>
      <c r="J19" s="644"/>
      <c r="K19" s="670"/>
    </row>
    <row r="20" spans="1:11" ht="15.75" customHeight="1">
      <c r="A20" s="142" t="s">
        <v>152</v>
      </c>
      <c r="B20" s="652" t="str">
        <f>選手情報!P7&amp;"　"&amp;選手情報!V7</f>
        <v>　</v>
      </c>
      <c r="C20" s="652"/>
      <c r="D20" s="653"/>
      <c r="E20" s="654" t="str">
        <f>選手情報!B7&amp;""</f>
        <v/>
      </c>
      <c r="F20" s="650" t="str">
        <f>選手情報!AF7&amp;""</f>
        <v/>
      </c>
      <c r="G20" s="656"/>
      <c r="H20" s="657"/>
      <c r="I20" s="658"/>
      <c r="J20" s="643"/>
      <c r="K20" s="669"/>
    </row>
    <row r="21" spans="1:11" ht="30.95" customHeight="1" thickBot="1">
      <c r="A21" s="143">
        <v>2</v>
      </c>
      <c r="B21" s="645" t="str">
        <f>選手情報!D7&amp;"　"&amp;選手情報!J7</f>
        <v>　</v>
      </c>
      <c r="C21" s="645"/>
      <c r="D21" s="646"/>
      <c r="E21" s="655"/>
      <c r="F21" s="651"/>
      <c r="G21" s="647"/>
      <c r="H21" s="648"/>
      <c r="I21" s="649"/>
      <c r="J21" s="644"/>
      <c r="K21" s="670"/>
    </row>
    <row r="22" spans="1:11" ht="15.75" customHeight="1">
      <c r="A22" s="142" t="s">
        <v>152</v>
      </c>
      <c r="B22" s="652" t="str">
        <f>選手情報!P9&amp;"　"&amp;選手情報!V9</f>
        <v>　</v>
      </c>
      <c r="C22" s="652"/>
      <c r="D22" s="653"/>
      <c r="E22" s="654" t="str">
        <f>選手情報!B9&amp;""</f>
        <v/>
      </c>
      <c r="F22" s="650" t="str">
        <f>選手情報!AF9&amp;""</f>
        <v/>
      </c>
      <c r="G22" s="656"/>
      <c r="H22" s="657"/>
      <c r="I22" s="658"/>
      <c r="J22" s="643"/>
      <c r="K22" s="669"/>
    </row>
    <row r="23" spans="1:11" ht="30.95" customHeight="1" thickBot="1">
      <c r="A23" s="143">
        <v>3</v>
      </c>
      <c r="B23" s="645" t="str">
        <f>選手情報!D9&amp;"　"&amp;選手情報!J9</f>
        <v>　</v>
      </c>
      <c r="C23" s="645"/>
      <c r="D23" s="646"/>
      <c r="E23" s="655"/>
      <c r="F23" s="651"/>
      <c r="G23" s="647"/>
      <c r="H23" s="648"/>
      <c r="I23" s="649"/>
      <c r="J23" s="644"/>
      <c r="K23" s="670"/>
    </row>
    <row r="24" spans="1:11" ht="15" customHeight="1">
      <c r="A24" s="142" t="s">
        <v>152</v>
      </c>
      <c r="B24" s="652" t="str">
        <f>選手情報!P11&amp;"　"&amp;選手情報!V11</f>
        <v>　</v>
      </c>
      <c r="C24" s="652"/>
      <c r="D24" s="653"/>
      <c r="E24" s="654" t="str">
        <f>選手情報!B11&amp;""</f>
        <v/>
      </c>
      <c r="F24" s="650" t="str">
        <f>選手情報!AF11&amp;""</f>
        <v/>
      </c>
      <c r="G24" s="656"/>
      <c r="H24" s="657"/>
      <c r="I24" s="658"/>
      <c r="J24" s="643"/>
      <c r="K24" s="669"/>
    </row>
    <row r="25" spans="1:11" ht="30.95" customHeight="1" thickBot="1">
      <c r="A25" s="143">
        <v>4</v>
      </c>
      <c r="B25" s="645" t="str">
        <f>選手情報!D11&amp;"　"&amp;選手情報!J11</f>
        <v>　</v>
      </c>
      <c r="C25" s="645"/>
      <c r="D25" s="646"/>
      <c r="E25" s="655"/>
      <c r="F25" s="651"/>
      <c r="G25" s="647"/>
      <c r="H25" s="648"/>
      <c r="I25" s="649"/>
      <c r="J25" s="644"/>
      <c r="K25" s="670"/>
    </row>
    <row r="26" spans="1:11" ht="15.75" customHeight="1">
      <c r="A26" s="142" t="s">
        <v>152</v>
      </c>
      <c r="B26" s="652" t="str">
        <f>選手情報!P13&amp;"　"&amp;選手情報!V13</f>
        <v>　</v>
      </c>
      <c r="C26" s="652"/>
      <c r="D26" s="653"/>
      <c r="E26" s="654" t="str">
        <f>選手情報!B13&amp;""</f>
        <v/>
      </c>
      <c r="F26" s="650" t="str">
        <f>選手情報!AF13&amp;""</f>
        <v/>
      </c>
      <c r="G26" s="656"/>
      <c r="H26" s="657"/>
      <c r="I26" s="658"/>
      <c r="J26" s="643"/>
      <c r="K26" s="669"/>
    </row>
    <row r="27" spans="1:11" ht="30.95" customHeight="1" thickBot="1">
      <c r="A27" s="143">
        <v>5</v>
      </c>
      <c r="B27" s="645" t="str">
        <f>選手情報!D13&amp;"　"&amp;選手情報!J13</f>
        <v>　</v>
      </c>
      <c r="C27" s="645"/>
      <c r="D27" s="646"/>
      <c r="E27" s="655"/>
      <c r="F27" s="651"/>
      <c r="G27" s="647"/>
      <c r="H27" s="648"/>
      <c r="I27" s="649"/>
      <c r="J27" s="644"/>
      <c r="K27" s="670"/>
    </row>
    <row r="28" spans="1:11" ht="15.75" customHeight="1">
      <c r="A28" s="142" t="s">
        <v>152</v>
      </c>
      <c r="B28" s="652" t="str">
        <f>選手情報!P15&amp;"　"&amp;選手情報!V15</f>
        <v>　</v>
      </c>
      <c r="C28" s="652"/>
      <c r="D28" s="653"/>
      <c r="E28" s="654" t="str">
        <f>選手情報!B15&amp;""</f>
        <v/>
      </c>
      <c r="F28" s="650" t="str">
        <f>選手情報!AF15&amp;""</f>
        <v/>
      </c>
      <c r="G28" s="656"/>
      <c r="H28" s="657"/>
      <c r="I28" s="658"/>
      <c r="J28" s="643"/>
      <c r="K28" s="669"/>
    </row>
    <row r="29" spans="1:11" ht="30.95" customHeight="1" thickBot="1">
      <c r="A29" s="143">
        <v>6</v>
      </c>
      <c r="B29" s="645" t="str">
        <f>選手情報!D15&amp;"　"&amp;選手情報!J15</f>
        <v>　</v>
      </c>
      <c r="C29" s="645"/>
      <c r="D29" s="646"/>
      <c r="E29" s="655"/>
      <c r="F29" s="651"/>
      <c r="G29" s="647"/>
      <c r="H29" s="648"/>
      <c r="I29" s="649"/>
      <c r="J29" s="644"/>
      <c r="K29" s="670"/>
    </row>
    <row r="30" spans="1:11" ht="15" customHeight="1">
      <c r="A30" s="142" t="s">
        <v>152</v>
      </c>
      <c r="B30" s="652" t="str">
        <f>選手情報!P17&amp;"　"&amp;選手情報!V17</f>
        <v>　</v>
      </c>
      <c r="C30" s="652"/>
      <c r="D30" s="653"/>
      <c r="E30" s="654" t="str">
        <f>選手情報!B17&amp;""</f>
        <v/>
      </c>
      <c r="F30" s="650" t="str">
        <f>選手情報!AF17&amp;""</f>
        <v/>
      </c>
      <c r="G30" s="656"/>
      <c r="H30" s="657"/>
      <c r="I30" s="658"/>
      <c r="J30" s="643"/>
      <c r="K30" s="669"/>
    </row>
    <row r="31" spans="1:11" ht="30.95" customHeight="1" thickBot="1">
      <c r="A31" s="143">
        <v>7</v>
      </c>
      <c r="B31" s="645" t="str">
        <f>選手情報!D17&amp;"　"&amp;選手情報!J17</f>
        <v>　</v>
      </c>
      <c r="C31" s="645"/>
      <c r="D31" s="646"/>
      <c r="E31" s="655"/>
      <c r="F31" s="651"/>
      <c r="G31" s="647"/>
      <c r="H31" s="648"/>
      <c r="I31" s="649"/>
      <c r="J31" s="644"/>
      <c r="K31" s="670"/>
    </row>
    <row r="32" spans="1:11" ht="15.75" customHeight="1">
      <c r="A32" s="142" t="s">
        <v>152</v>
      </c>
      <c r="B32" s="652" t="str">
        <f>選手情報!P19&amp;"　"&amp;選手情報!V19</f>
        <v>　</v>
      </c>
      <c r="C32" s="652"/>
      <c r="D32" s="653"/>
      <c r="E32" s="654" t="str">
        <f>選手情報!B19&amp;""</f>
        <v/>
      </c>
      <c r="F32" s="650" t="str">
        <f>選手情報!AF19&amp;""</f>
        <v/>
      </c>
      <c r="G32" s="656"/>
      <c r="H32" s="657"/>
      <c r="I32" s="658"/>
      <c r="J32" s="643"/>
      <c r="K32" s="669"/>
    </row>
    <row r="33" spans="1:11" ht="30.95" customHeight="1" thickBot="1">
      <c r="A33" s="143">
        <v>8</v>
      </c>
      <c r="B33" s="645" t="str">
        <f>選手情報!D19&amp;"　"&amp;選手情報!J19</f>
        <v>　</v>
      </c>
      <c r="C33" s="645"/>
      <c r="D33" s="646"/>
      <c r="E33" s="655"/>
      <c r="F33" s="651"/>
      <c r="G33" s="647"/>
      <c r="H33" s="648"/>
      <c r="I33" s="649"/>
      <c r="J33" s="644"/>
      <c r="K33" s="670"/>
    </row>
    <row r="34" spans="1:11" ht="15.75" customHeight="1">
      <c r="A34" s="142" t="s">
        <v>152</v>
      </c>
      <c r="B34" s="652" t="str">
        <f>選手情報!P21&amp;"　"&amp;選手情報!V21</f>
        <v>　</v>
      </c>
      <c r="C34" s="652"/>
      <c r="D34" s="653"/>
      <c r="E34" s="654" t="str">
        <f>選手情報!B21&amp;""</f>
        <v/>
      </c>
      <c r="F34" s="650" t="str">
        <f>選手情報!AF21&amp;""</f>
        <v/>
      </c>
      <c r="G34" s="656"/>
      <c r="H34" s="657"/>
      <c r="I34" s="658"/>
      <c r="J34" s="643"/>
      <c r="K34" s="669"/>
    </row>
    <row r="35" spans="1:11" ht="30.95" customHeight="1" thickBot="1">
      <c r="A35" s="143">
        <v>9</v>
      </c>
      <c r="B35" s="645" t="str">
        <f>選手情報!D21&amp;"　"&amp;選手情報!J21</f>
        <v>　</v>
      </c>
      <c r="C35" s="645"/>
      <c r="D35" s="646"/>
      <c r="E35" s="655"/>
      <c r="F35" s="651"/>
      <c r="G35" s="647"/>
      <c r="H35" s="648"/>
      <c r="I35" s="649"/>
      <c r="J35" s="644"/>
      <c r="K35" s="670"/>
    </row>
    <row r="36" spans="1:11" ht="15" customHeight="1">
      <c r="A36" s="142" t="s">
        <v>152</v>
      </c>
      <c r="B36" s="652" t="str">
        <f>選手情報!P23&amp;"　"&amp;選手情報!V23</f>
        <v>　</v>
      </c>
      <c r="C36" s="652"/>
      <c r="D36" s="653"/>
      <c r="E36" s="654" t="str">
        <f>選手情報!B23&amp;""</f>
        <v/>
      </c>
      <c r="F36" s="650" t="str">
        <f>選手情報!AF23&amp;""</f>
        <v/>
      </c>
      <c r="G36" s="656"/>
      <c r="H36" s="657"/>
      <c r="I36" s="658"/>
      <c r="J36" s="643"/>
      <c r="K36" s="669"/>
    </row>
    <row r="37" spans="1:11" ht="30.95" customHeight="1" thickBot="1">
      <c r="A37" s="143">
        <v>10</v>
      </c>
      <c r="B37" s="645" t="str">
        <f>選手情報!D23&amp;"　"&amp;選手情報!J23</f>
        <v>　</v>
      </c>
      <c r="C37" s="645"/>
      <c r="D37" s="646"/>
      <c r="E37" s="655"/>
      <c r="F37" s="651"/>
      <c r="G37" s="647"/>
      <c r="H37" s="648"/>
      <c r="I37" s="649"/>
      <c r="J37" s="644"/>
      <c r="K37" s="670"/>
    </row>
    <row r="38" spans="1:11" ht="15.75" customHeight="1">
      <c r="A38" s="142" t="s">
        <v>152</v>
      </c>
      <c r="B38" s="652" t="str">
        <f>選手情報!P25&amp;"　"&amp;選手情報!V25</f>
        <v>　</v>
      </c>
      <c r="C38" s="652"/>
      <c r="D38" s="653"/>
      <c r="E38" s="654" t="str">
        <f>選手情報!B25&amp;""</f>
        <v/>
      </c>
      <c r="F38" s="650" t="str">
        <f>選手情報!AF25&amp;""</f>
        <v/>
      </c>
      <c r="G38" s="656"/>
      <c r="H38" s="657"/>
      <c r="I38" s="658"/>
      <c r="J38" s="643"/>
      <c r="K38" s="669"/>
    </row>
    <row r="39" spans="1:11" ht="30.95" customHeight="1" thickBot="1">
      <c r="A39" s="143">
        <v>11</v>
      </c>
      <c r="B39" s="645" t="str">
        <f>選手情報!D25&amp;"　"&amp;選手情報!J25</f>
        <v>　</v>
      </c>
      <c r="C39" s="645"/>
      <c r="D39" s="646"/>
      <c r="E39" s="655"/>
      <c r="F39" s="651"/>
      <c r="G39" s="647"/>
      <c r="H39" s="648"/>
      <c r="I39" s="649"/>
      <c r="J39" s="644"/>
      <c r="K39" s="670"/>
    </row>
    <row r="40" spans="1:11" ht="15.75" customHeight="1">
      <c r="A40" s="142" t="s">
        <v>152</v>
      </c>
      <c r="B40" s="652" t="str">
        <f>選手情報!P27&amp;"　"&amp;選手情報!V27</f>
        <v>　</v>
      </c>
      <c r="C40" s="652"/>
      <c r="D40" s="653"/>
      <c r="E40" s="654" t="str">
        <f>選手情報!B27&amp;""</f>
        <v/>
      </c>
      <c r="F40" s="650" t="str">
        <f>選手情報!AF27&amp;""</f>
        <v/>
      </c>
      <c r="G40" s="656"/>
      <c r="H40" s="657"/>
      <c r="I40" s="658"/>
      <c r="J40" s="643"/>
      <c r="K40" s="669"/>
    </row>
    <row r="41" spans="1:11" ht="30.95" customHeight="1" thickBot="1">
      <c r="A41" s="143">
        <v>12</v>
      </c>
      <c r="B41" s="645" t="str">
        <f>選手情報!D27&amp;"　"&amp;選手情報!J27</f>
        <v>　</v>
      </c>
      <c r="C41" s="645"/>
      <c r="D41" s="646"/>
      <c r="E41" s="655"/>
      <c r="F41" s="651"/>
      <c r="G41" s="647"/>
      <c r="H41" s="648"/>
      <c r="I41" s="649"/>
      <c r="J41" s="644"/>
      <c r="K41" s="670"/>
    </row>
    <row r="42" spans="1:11" ht="30" customHeight="1">
      <c r="A42" s="120"/>
      <c r="B42" s="121"/>
      <c r="C42" s="121"/>
      <c r="D42" s="121"/>
      <c r="E42" s="122"/>
      <c r="F42" s="117"/>
      <c r="G42" s="121"/>
      <c r="H42" s="121"/>
      <c r="I42" s="121"/>
      <c r="J42" s="122"/>
      <c r="K42" s="117"/>
    </row>
    <row r="43" spans="1:11" ht="30" customHeight="1">
      <c r="A43" s="119"/>
      <c r="B43" s="121"/>
      <c r="C43" s="121"/>
      <c r="D43" s="121"/>
      <c r="G43" s="121"/>
      <c r="H43" s="121"/>
      <c r="I43" s="121"/>
    </row>
    <row r="44" spans="1:11" ht="30" customHeight="1">
      <c r="A44" s="117"/>
      <c r="B44" s="123"/>
      <c r="C44" s="123"/>
      <c r="D44" s="123"/>
      <c r="G44" s="123"/>
      <c r="H44" s="123"/>
      <c r="I44" s="123"/>
    </row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</sheetData>
  <sheetProtection algorithmName="SHA-512" hashValue="yCsB1799DWodQaWeaOCx555eL+DEDTPAD/vDaYKV+kiK+q7ZyDi8KuJI1x4YYpsPxUYvDG45a2EqicE4ZVxZjA==" saltValue="EZB7oLwA3w1QXqbFc9fJXA==" spinCount="100000" sheet="1" objects="1" scenarios="1"/>
  <mergeCells count="133">
    <mergeCell ref="K40:K4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A1:K1"/>
    <mergeCell ref="A2:K2"/>
    <mergeCell ref="A3:K3"/>
    <mergeCell ref="A4:C4"/>
    <mergeCell ref="D4:I4"/>
    <mergeCell ref="C6:G6"/>
    <mergeCell ref="H6:K6"/>
    <mergeCell ref="K18:K19"/>
    <mergeCell ref="K20:K21"/>
    <mergeCell ref="A10:B11"/>
    <mergeCell ref="A12:B13"/>
    <mergeCell ref="A7:B7"/>
    <mergeCell ref="C7:E7"/>
    <mergeCell ref="F7:G7"/>
    <mergeCell ref="H7:J7"/>
    <mergeCell ref="C9:E9"/>
    <mergeCell ref="H9:J9"/>
    <mergeCell ref="A8:B9"/>
    <mergeCell ref="C8:E8"/>
    <mergeCell ref="A15:K15"/>
    <mergeCell ref="B16:F16"/>
    <mergeCell ref="G16:K16"/>
    <mergeCell ref="B17:D17"/>
    <mergeCell ref="G17:I17"/>
    <mergeCell ref="B18:D18"/>
    <mergeCell ref="E18:E19"/>
    <mergeCell ref="G18:I18"/>
    <mergeCell ref="J18:J19"/>
    <mergeCell ref="B19:D19"/>
    <mergeCell ref="B22:D22"/>
    <mergeCell ref="E22:E23"/>
    <mergeCell ref="G22:I22"/>
    <mergeCell ref="J22:J23"/>
    <mergeCell ref="B23:D23"/>
    <mergeCell ref="G23:I23"/>
    <mergeCell ref="F22:F23"/>
    <mergeCell ref="G19:I19"/>
    <mergeCell ref="B20:D20"/>
    <mergeCell ref="E20:E21"/>
    <mergeCell ref="G20:I20"/>
    <mergeCell ref="J20:J21"/>
    <mergeCell ref="B21:D21"/>
    <mergeCell ref="G21:I21"/>
    <mergeCell ref="F18:F19"/>
    <mergeCell ref="F20:F21"/>
    <mergeCell ref="B26:D26"/>
    <mergeCell ref="E26:E27"/>
    <mergeCell ref="G26:I26"/>
    <mergeCell ref="J26:J27"/>
    <mergeCell ref="B27:D27"/>
    <mergeCell ref="G27:I27"/>
    <mergeCell ref="F26:F27"/>
    <mergeCell ref="B24:D24"/>
    <mergeCell ref="E24:E25"/>
    <mergeCell ref="G24:I24"/>
    <mergeCell ref="J24:J25"/>
    <mergeCell ref="B25:D25"/>
    <mergeCell ref="G25:I25"/>
    <mergeCell ref="F24:F25"/>
    <mergeCell ref="J36:J37"/>
    <mergeCell ref="B37:D37"/>
    <mergeCell ref="G37:I37"/>
    <mergeCell ref="F36:F37"/>
    <mergeCell ref="B28:D28"/>
    <mergeCell ref="E28:E29"/>
    <mergeCell ref="G28:I28"/>
    <mergeCell ref="J28:J29"/>
    <mergeCell ref="B29:D29"/>
    <mergeCell ref="G29:I29"/>
    <mergeCell ref="F28:F29"/>
    <mergeCell ref="B30:D30"/>
    <mergeCell ref="E30:E31"/>
    <mergeCell ref="G30:I30"/>
    <mergeCell ref="J30:J31"/>
    <mergeCell ref="B31:D31"/>
    <mergeCell ref="G31:I31"/>
    <mergeCell ref="F30:F31"/>
    <mergeCell ref="B36:D36"/>
    <mergeCell ref="E36:E37"/>
    <mergeCell ref="G36:I36"/>
    <mergeCell ref="B34:D34"/>
    <mergeCell ref="E34:E35"/>
    <mergeCell ref="G34:I34"/>
    <mergeCell ref="B40:D40"/>
    <mergeCell ref="E40:E41"/>
    <mergeCell ref="G40:I40"/>
    <mergeCell ref="J40:J41"/>
    <mergeCell ref="B41:D41"/>
    <mergeCell ref="G41:I41"/>
    <mergeCell ref="F40:F41"/>
    <mergeCell ref="B38:D38"/>
    <mergeCell ref="E38:E39"/>
    <mergeCell ref="G38:I38"/>
    <mergeCell ref="J38:J39"/>
    <mergeCell ref="B39:D39"/>
    <mergeCell ref="G39:I39"/>
    <mergeCell ref="F38:F39"/>
    <mergeCell ref="J34:J35"/>
    <mergeCell ref="B35:D35"/>
    <mergeCell ref="G35:I35"/>
    <mergeCell ref="F34:F35"/>
    <mergeCell ref="B32:D32"/>
    <mergeCell ref="E32:E33"/>
    <mergeCell ref="G32:I32"/>
    <mergeCell ref="J32:J33"/>
    <mergeCell ref="B33:D33"/>
    <mergeCell ref="G33:I33"/>
    <mergeCell ref="F32:F33"/>
    <mergeCell ref="H12:J12"/>
    <mergeCell ref="C10:E10"/>
    <mergeCell ref="C12:E12"/>
    <mergeCell ref="F8:G9"/>
    <mergeCell ref="F10:G11"/>
    <mergeCell ref="F12:G13"/>
    <mergeCell ref="K8:K9"/>
    <mergeCell ref="K10:K11"/>
    <mergeCell ref="K12:K13"/>
    <mergeCell ref="H8:J8"/>
    <mergeCell ref="H10:J10"/>
    <mergeCell ref="C11:E11"/>
    <mergeCell ref="H11:J11"/>
    <mergeCell ref="C13:E13"/>
    <mergeCell ref="H13:J13"/>
  </mergeCells>
  <phoneticPr fontId="32"/>
  <pageMargins left="0.39370078740157483" right="0.39370078740157483" top="0.59055118110236227" bottom="0.39370078740157483" header="0.31496062992125984" footer="0.31496062992125984"/>
  <pageSetup paperSize="9" scale="82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theme="9"/>
  </sheetPr>
  <dimension ref="A1:K56"/>
  <sheetViews>
    <sheetView view="pageBreakPreview" zoomScaleNormal="100" zoomScaleSheetLayoutView="100" workbookViewId="0">
      <selection activeCell="B19" sqref="B19"/>
    </sheetView>
  </sheetViews>
  <sheetFormatPr defaultColWidth="8.875" defaultRowHeight="13.5"/>
  <cols>
    <col min="1" max="1" width="5" style="107" customWidth="1"/>
    <col min="2" max="2" width="15.625" style="108" customWidth="1"/>
    <col min="3" max="3" width="0.875" style="103" customWidth="1"/>
    <col min="4" max="4" width="5" style="107" customWidth="1"/>
    <col min="5" max="5" width="15.625" style="108" customWidth="1"/>
    <col min="6" max="6" width="0.875" style="103" customWidth="1"/>
    <col min="7" max="7" width="5" style="107" customWidth="1"/>
    <col min="8" max="8" width="15.625" style="108" customWidth="1"/>
    <col min="9" max="9" width="0.875" style="103" customWidth="1"/>
    <col min="10" max="10" width="5" style="107" customWidth="1"/>
    <col min="11" max="11" width="15.625" style="108" customWidth="1"/>
    <col min="12" max="16384" width="8.875" style="102"/>
  </cols>
  <sheetData>
    <row r="1" spans="1:11" ht="9" customHeight="1">
      <c r="A1" s="704" t="s">
        <v>21</v>
      </c>
      <c r="B1" s="713" t="str">
        <f>チーム情報!X8&amp;""</f>
        <v/>
      </c>
      <c r="C1" s="101"/>
      <c r="D1" s="704" t="s">
        <v>21</v>
      </c>
      <c r="E1" s="701" t="str">
        <f>B1&amp;""</f>
        <v/>
      </c>
      <c r="F1" s="101"/>
      <c r="G1" s="704" t="s">
        <v>21</v>
      </c>
      <c r="H1" s="701" t="str">
        <f>E1&amp;""</f>
        <v/>
      </c>
      <c r="I1" s="101"/>
      <c r="J1" s="704" t="s">
        <v>21</v>
      </c>
      <c r="K1" s="701" t="str">
        <f>H1&amp;""</f>
        <v/>
      </c>
    </row>
    <row r="2" spans="1:11" ht="9" customHeight="1">
      <c r="A2" s="705"/>
      <c r="B2" s="714"/>
      <c r="C2" s="101"/>
      <c r="D2" s="705"/>
      <c r="E2" s="702"/>
      <c r="F2" s="101"/>
      <c r="G2" s="705"/>
      <c r="H2" s="702"/>
      <c r="I2" s="101"/>
      <c r="J2" s="705"/>
      <c r="K2" s="702"/>
    </row>
    <row r="3" spans="1:11" ht="9" customHeight="1">
      <c r="A3" s="706"/>
      <c r="B3" s="715"/>
      <c r="C3" s="101"/>
      <c r="D3" s="706"/>
      <c r="E3" s="703"/>
      <c r="F3" s="101"/>
      <c r="G3" s="706"/>
      <c r="H3" s="703"/>
      <c r="I3" s="101"/>
      <c r="J3" s="706"/>
      <c r="K3" s="703"/>
    </row>
    <row r="4" spans="1:11" ht="6" customHeight="1">
      <c r="A4" s="707" t="s">
        <v>78</v>
      </c>
      <c r="B4" s="710" t="s">
        <v>22</v>
      </c>
      <c r="D4" s="707" t="s">
        <v>78</v>
      </c>
      <c r="E4" s="710" t="s">
        <v>22</v>
      </c>
      <c r="G4" s="707" t="s">
        <v>78</v>
      </c>
      <c r="H4" s="710" t="s">
        <v>22</v>
      </c>
      <c r="J4" s="707" t="s">
        <v>78</v>
      </c>
      <c r="K4" s="710" t="s">
        <v>22</v>
      </c>
    </row>
    <row r="5" spans="1:11" ht="6" customHeight="1">
      <c r="A5" s="708"/>
      <c r="B5" s="711"/>
      <c r="D5" s="708"/>
      <c r="E5" s="711"/>
      <c r="G5" s="708"/>
      <c r="H5" s="711"/>
      <c r="J5" s="708"/>
      <c r="K5" s="711"/>
    </row>
    <row r="6" spans="1:11" ht="6" customHeight="1">
      <c r="A6" s="709"/>
      <c r="B6" s="712"/>
      <c r="D6" s="709"/>
      <c r="E6" s="712"/>
      <c r="G6" s="709"/>
      <c r="H6" s="712"/>
      <c r="J6" s="709"/>
      <c r="K6" s="712"/>
    </row>
    <row r="7" spans="1:11" ht="14.25" customHeight="1">
      <c r="A7" s="104">
        <f>選手情報!$B$5</f>
        <v>0</v>
      </c>
      <c r="B7" s="105" t="str">
        <f>選手情報!$D$5&amp;" "&amp;選手情報!$J$5</f>
        <v xml:space="preserve"> </v>
      </c>
      <c r="C7" s="106"/>
      <c r="D7" s="104" t="str">
        <f>A7&amp;""</f>
        <v>0</v>
      </c>
      <c r="E7" s="105" t="str">
        <f>B7&amp;""</f>
        <v xml:space="preserve"> </v>
      </c>
      <c r="F7" s="106"/>
      <c r="G7" s="104" t="str">
        <f>D7&amp;""</f>
        <v>0</v>
      </c>
      <c r="H7" s="105" t="str">
        <f>E7&amp;""</f>
        <v xml:space="preserve"> </v>
      </c>
      <c r="I7" s="106"/>
      <c r="J7" s="104" t="str">
        <f>G7&amp;""</f>
        <v>0</v>
      </c>
      <c r="K7" s="105" t="str">
        <f>H7&amp;""</f>
        <v xml:space="preserve"> </v>
      </c>
    </row>
    <row r="8" spans="1:11" ht="14.25" customHeight="1">
      <c r="A8" s="104">
        <f>選手情報!$B$7</f>
        <v>0</v>
      </c>
      <c r="B8" s="105" t="str">
        <f>選手情報!$D$7&amp;" "&amp;選手情報!$J$7</f>
        <v xml:space="preserve"> </v>
      </c>
      <c r="C8" s="106"/>
      <c r="D8" s="104" t="str">
        <f t="shared" ref="D8:D18" si="0">A8&amp;""</f>
        <v>0</v>
      </c>
      <c r="E8" s="105" t="str">
        <f t="shared" ref="E8:E18" si="1">B8&amp;""</f>
        <v xml:space="preserve"> </v>
      </c>
      <c r="F8" s="106"/>
      <c r="G8" s="104" t="str">
        <f t="shared" ref="G8:G18" si="2">D8&amp;""</f>
        <v>0</v>
      </c>
      <c r="H8" s="105" t="str">
        <f t="shared" ref="H8:H18" si="3">E8&amp;""</f>
        <v xml:space="preserve"> </v>
      </c>
      <c r="I8" s="106"/>
      <c r="J8" s="104" t="str">
        <f t="shared" ref="J8:J18" si="4">G8&amp;""</f>
        <v>0</v>
      </c>
      <c r="K8" s="105" t="str">
        <f t="shared" ref="K8:K18" si="5">H8&amp;""</f>
        <v xml:space="preserve"> </v>
      </c>
    </row>
    <row r="9" spans="1:11" ht="14.25" customHeight="1">
      <c r="A9" s="104">
        <f>選手情報!$B$9</f>
        <v>0</v>
      </c>
      <c r="B9" s="105" t="str">
        <f>選手情報!$D$9&amp;" "&amp;選手情報!$J$9</f>
        <v xml:space="preserve"> </v>
      </c>
      <c r="C9" s="106"/>
      <c r="D9" s="104" t="str">
        <f t="shared" si="0"/>
        <v>0</v>
      </c>
      <c r="E9" s="105" t="str">
        <f t="shared" si="1"/>
        <v xml:space="preserve"> </v>
      </c>
      <c r="F9" s="106"/>
      <c r="G9" s="104" t="str">
        <f t="shared" si="2"/>
        <v>0</v>
      </c>
      <c r="H9" s="105" t="str">
        <f t="shared" si="3"/>
        <v xml:space="preserve"> </v>
      </c>
      <c r="I9" s="106"/>
      <c r="J9" s="104" t="str">
        <f t="shared" si="4"/>
        <v>0</v>
      </c>
      <c r="K9" s="105" t="str">
        <f t="shared" si="5"/>
        <v xml:space="preserve"> </v>
      </c>
    </row>
    <row r="10" spans="1:11" ht="14.25" customHeight="1">
      <c r="A10" s="104">
        <f>選手情報!$B$11</f>
        <v>0</v>
      </c>
      <c r="B10" s="105" t="str">
        <f>選手情報!$D$11&amp;" "&amp;選手情報!$J$11</f>
        <v xml:space="preserve"> </v>
      </c>
      <c r="C10" s="106"/>
      <c r="D10" s="104" t="str">
        <f t="shared" si="0"/>
        <v>0</v>
      </c>
      <c r="E10" s="105" t="str">
        <f t="shared" si="1"/>
        <v xml:space="preserve"> </v>
      </c>
      <c r="F10" s="106"/>
      <c r="G10" s="104" t="str">
        <f t="shared" si="2"/>
        <v>0</v>
      </c>
      <c r="H10" s="105" t="str">
        <f t="shared" si="3"/>
        <v xml:space="preserve"> </v>
      </c>
      <c r="I10" s="106"/>
      <c r="J10" s="104" t="str">
        <f t="shared" si="4"/>
        <v>0</v>
      </c>
      <c r="K10" s="105" t="str">
        <f t="shared" si="5"/>
        <v xml:space="preserve"> </v>
      </c>
    </row>
    <row r="11" spans="1:11" ht="14.25" customHeight="1">
      <c r="A11" s="104">
        <f>選手情報!$B$13</f>
        <v>0</v>
      </c>
      <c r="B11" s="105" t="str">
        <f>選手情報!$D$13&amp;" "&amp;選手情報!$J$13</f>
        <v xml:space="preserve"> </v>
      </c>
      <c r="C11" s="106"/>
      <c r="D11" s="104" t="str">
        <f t="shared" si="0"/>
        <v>0</v>
      </c>
      <c r="E11" s="105" t="str">
        <f t="shared" si="1"/>
        <v xml:space="preserve"> </v>
      </c>
      <c r="F11" s="106"/>
      <c r="G11" s="104" t="str">
        <f t="shared" si="2"/>
        <v>0</v>
      </c>
      <c r="H11" s="105" t="str">
        <f t="shared" si="3"/>
        <v xml:space="preserve"> </v>
      </c>
      <c r="I11" s="106"/>
      <c r="J11" s="104" t="str">
        <f t="shared" si="4"/>
        <v>0</v>
      </c>
      <c r="K11" s="105" t="str">
        <f t="shared" si="5"/>
        <v xml:space="preserve"> </v>
      </c>
    </row>
    <row r="12" spans="1:11" ht="14.25" customHeight="1">
      <c r="A12" s="104">
        <f>選手情報!$B$15</f>
        <v>0</v>
      </c>
      <c r="B12" s="105" t="str">
        <f>選手情報!$D$15&amp;" "&amp;選手情報!$J$15</f>
        <v xml:space="preserve"> </v>
      </c>
      <c r="C12" s="106"/>
      <c r="D12" s="104" t="str">
        <f t="shared" si="0"/>
        <v>0</v>
      </c>
      <c r="E12" s="105" t="str">
        <f t="shared" si="1"/>
        <v xml:space="preserve"> </v>
      </c>
      <c r="F12" s="106"/>
      <c r="G12" s="104" t="str">
        <f t="shared" si="2"/>
        <v>0</v>
      </c>
      <c r="H12" s="105" t="str">
        <f t="shared" si="3"/>
        <v xml:space="preserve"> </v>
      </c>
      <c r="I12" s="106"/>
      <c r="J12" s="104" t="str">
        <f t="shared" si="4"/>
        <v>0</v>
      </c>
      <c r="K12" s="105" t="str">
        <f t="shared" si="5"/>
        <v xml:space="preserve"> </v>
      </c>
    </row>
    <row r="13" spans="1:11" ht="14.25" customHeight="1">
      <c r="A13" s="104">
        <f>選手情報!$B$17</f>
        <v>0</v>
      </c>
      <c r="B13" s="105" t="str">
        <f>選手情報!$D$17&amp;" "&amp;選手情報!$J$17</f>
        <v xml:space="preserve"> </v>
      </c>
      <c r="C13" s="106"/>
      <c r="D13" s="104" t="str">
        <f t="shared" si="0"/>
        <v>0</v>
      </c>
      <c r="E13" s="105" t="str">
        <f t="shared" si="1"/>
        <v xml:space="preserve"> </v>
      </c>
      <c r="F13" s="106"/>
      <c r="G13" s="104" t="str">
        <f t="shared" si="2"/>
        <v>0</v>
      </c>
      <c r="H13" s="105" t="str">
        <f t="shared" si="3"/>
        <v xml:space="preserve"> </v>
      </c>
      <c r="I13" s="106"/>
      <c r="J13" s="104" t="str">
        <f t="shared" si="4"/>
        <v>0</v>
      </c>
      <c r="K13" s="105" t="str">
        <f t="shared" si="5"/>
        <v xml:space="preserve"> </v>
      </c>
    </row>
    <row r="14" spans="1:11" ht="14.25" customHeight="1">
      <c r="A14" s="104">
        <f>選手情報!$B$19</f>
        <v>0</v>
      </c>
      <c r="B14" s="105" t="str">
        <f>選手情報!$D$19&amp;" "&amp;選手情報!$J$19</f>
        <v xml:space="preserve"> </v>
      </c>
      <c r="C14" s="106"/>
      <c r="D14" s="104" t="str">
        <f t="shared" si="0"/>
        <v>0</v>
      </c>
      <c r="E14" s="105" t="str">
        <f t="shared" si="1"/>
        <v xml:space="preserve"> </v>
      </c>
      <c r="F14" s="106"/>
      <c r="G14" s="104" t="str">
        <f t="shared" si="2"/>
        <v>0</v>
      </c>
      <c r="H14" s="105" t="str">
        <f t="shared" si="3"/>
        <v xml:space="preserve"> </v>
      </c>
      <c r="I14" s="106"/>
      <c r="J14" s="104" t="str">
        <f t="shared" si="4"/>
        <v>0</v>
      </c>
      <c r="K14" s="105" t="str">
        <f t="shared" si="5"/>
        <v xml:space="preserve"> </v>
      </c>
    </row>
    <row r="15" spans="1:11" ht="14.25" customHeight="1">
      <c r="A15" s="104">
        <f>選手情報!$B$21</f>
        <v>0</v>
      </c>
      <c r="B15" s="105" t="str">
        <f>選手情報!$D$21&amp;" "&amp;選手情報!$J$21</f>
        <v xml:space="preserve"> </v>
      </c>
      <c r="C15" s="106"/>
      <c r="D15" s="104" t="str">
        <f t="shared" si="0"/>
        <v>0</v>
      </c>
      <c r="E15" s="105" t="str">
        <f t="shared" si="1"/>
        <v xml:space="preserve"> </v>
      </c>
      <c r="F15" s="106"/>
      <c r="G15" s="104" t="str">
        <f t="shared" si="2"/>
        <v>0</v>
      </c>
      <c r="H15" s="105" t="str">
        <f t="shared" si="3"/>
        <v xml:space="preserve"> </v>
      </c>
      <c r="I15" s="106"/>
      <c r="J15" s="104" t="str">
        <f t="shared" si="4"/>
        <v>0</v>
      </c>
      <c r="K15" s="105" t="str">
        <f t="shared" si="5"/>
        <v xml:space="preserve"> </v>
      </c>
    </row>
    <row r="16" spans="1:11" ht="14.25" customHeight="1">
      <c r="A16" s="104">
        <f>選手情報!$B$23</f>
        <v>0</v>
      </c>
      <c r="B16" s="105" t="str">
        <f>選手情報!$D$23&amp;" "&amp;選手情報!$J$23</f>
        <v xml:space="preserve"> </v>
      </c>
      <c r="C16" s="106"/>
      <c r="D16" s="104" t="str">
        <f t="shared" si="0"/>
        <v>0</v>
      </c>
      <c r="E16" s="105" t="str">
        <f t="shared" si="1"/>
        <v xml:space="preserve"> </v>
      </c>
      <c r="F16" s="106"/>
      <c r="G16" s="104" t="str">
        <f t="shared" si="2"/>
        <v>0</v>
      </c>
      <c r="H16" s="105" t="str">
        <f t="shared" si="3"/>
        <v xml:space="preserve"> </v>
      </c>
      <c r="I16" s="106"/>
      <c r="J16" s="104" t="str">
        <f t="shared" si="4"/>
        <v>0</v>
      </c>
      <c r="K16" s="105" t="str">
        <f t="shared" si="5"/>
        <v xml:space="preserve"> </v>
      </c>
    </row>
    <row r="17" spans="1:11" ht="14.25" customHeight="1">
      <c r="A17" s="104">
        <f>選手情報!$B$25</f>
        <v>0</v>
      </c>
      <c r="B17" s="105" t="str">
        <f>選手情報!$D$25&amp;" "&amp;選手情報!$J$25</f>
        <v xml:space="preserve"> </v>
      </c>
      <c r="C17" s="106"/>
      <c r="D17" s="104" t="str">
        <f t="shared" si="0"/>
        <v>0</v>
      </c>
      <c r="E17" s="105" t="str">
        <f t="shared" si="1"/>
        <v xml:space="preserve"> </v>
      </c>
      <c r="F17" s="106"/>
      <c r="G17" s="104" t="str">
        <f t="shared" si="2"/>
        <v>0</v>
      </c>
      <c r="H17" s="105" t="str">
        <f t="shared" si="3"/>
        <v xml:space="preserve"> </v>
      </c>
      <c r="I17" s="106"/>
      <c r="J17" s="104" t="str">
        <f t="shared" si="4"/>
        <v>0</v>
      </c>
      <c r="K17" s="105" t="str">
        <f t="shared" si="5"/>
        <v xml:space="preserve"> </v>
      </c>
    </row>
    <row r="18" spans="1:11" ht="14.25" customHeight="1">
      <c r="A18" s="104">
        <f>選手情報!$B$27</f>
        <v>0</v>
      </c>
      <c r="B18" s="105" t="str">
        <f>選手情報!$D$27&amp;" "&amp;選手情報!$J$27</f>
        <v xml:space="preserve"> </v>
      </c>
      <c r="C18" s="106"/>
      <c r="D18" s="104" t="str">
        <f t="shared" si="0"/>
        <v>0</v>
      </c>
      <c r="E18" s="105" t="str">
        <f t="shared" si="1"/>
        <v xml:space="preserve"> </v>
      </c>
      <c r="F18" s="106"/>
      <c r="G18" s="104" t="str">
        <f t="shared" si="2"/>
        <v>0</v>
      </c>
      <c r="H18" s="105" t="str">
        <f t="shared" si="3"/>
        <v xml:space="preserve"> </v>
      </c>
      <c r="I18" s="106"/>
      <c r="J18" s="104" t="str">
        <f t="shared" si="4"/>
        <v>0</v>
      </c>
      <c r="K18" s="105" t="str">
        <f t="shared" si="5"/>
        <v xml:space="preserve"> </v>
      </c>
    </row>
    <row r="20" spans="1:11" ht="9" customHeight="1">
      <c r="A20" s="704" t="s">
        <v>21</v>
      </c>
      <c r="B20" s="701" t="str">
        <f>B1&amp;""</f>
        <v/>
      </c>
      <c r="C20" s="101"/>
      <c r="D20" s="704" t="s">
        <v>21</v>
      </c>
      <c r="E20" s="701" t="str">
        <f>B20&amp;""</f>
        <v/>
      </c>
      <c r="F20" s="101"/>
      <c r="G20" s="704" t="s">
        <v>21</v>
      </c>
      <c r="H20" s="701" t="str">
        <f>E20&amp;""</f>
        <v/>
      </c>
      <c r="I20" s="101"/>
      <c r="J20" s="704" t="s">
        <v>21</v>
      </c>
      <c r="K20" s="701" t="str">
        <f>H20&amp;""</f>
        <v/>
      </c>
    </row>
    <row r="21" spans="1:11" ht="9" customHeight="1">
      <c r="A21" s="705"/>
      <c r="B21" s="702"/>
      <c r="C21" s="101"/>
      <c r="D21" s="705"/>
      <c r="E21" s="702"/>
      <c r="F21" s="101"/>
      <c r="G21" s="705"/>
      <c r="H21" s="702"/>
      <c r="I21" s="101"/>
      <c r="J21" s="705"/>
      <c r="K21" s="702"/>
    </row>
    <row r="22" spans="1:11" ht="9" customHeight="1">
      <c r="A22" s="706"/>
      <c r="B22" s="703"/>
      <c r="C22" s="101"/>
      <c r="D22" s="706"/>
      <c r="E22" s="703"/>
      <c r="F22" s="101"/>
      <c r="G22" s="706"/>
      <c r="H22" s="703"/>
      <c r="I22" s="101"/>
      <c r="J22" s="706"/>
      <c r="K22" s="703"/>
    </row>
    <row r="23" spans="1:11" ht="6" customHeight="1">
      <c r="A23" s="707" t="s">
        <v>78</v>
      </c>
      <c r="B23" s="710" t="s">
        <v>22</v>
      </c>
      <c r="D23" s="707" t="s">
        <v>78</v>
      </c>
      <c r="E23" s="710" t="s">
        <v>22</v>
      </c>
      <c r="G23" s="707" t="s">
        <v>78</v>
      </c>
      <c r="H23" s="710" t="s">
        <v>22</v>
      </c>
      <c r="J23" s="707" t="s">
        <v>78</v>
      </c>
      <c r="K23" s="710" t="s">
        <v>22</v>
      </c>
    </row>
    <row r="24" spans="1:11" ht="6" customHeight="1">
      <c r="A24" s="708"/>
      <c r="B24" s="711"/>
      <c r="D24" s="708"/>
      <c r="E24" s="711"/>
      <c r="G24" s="708"/>
      <c r="H24" s="711"/>
      <c r="J24" s="708"/>
      <c r="K24" s="711"/>
    </row>
    <row r="25" spans="1:11" ht="6" customHeight="1">
      <c r="A25" s="709"/>
      <c r="B25" s="712"/>
      <c r="D25" s="709"/>
      <c r="E25" s="712"/>
      <c r="G25" s="709"/>
      <c r="H25" s="712"/>
      <c r="J25" s="709"/>
      <c r="K25" s="712"/>
    </row>
    <row r="26" spans="1:11" ht="14.25" customHeight="1">
      <c r="A26" s="104" t="str">
        <f>A7&amp;""</f>
        <v>0</v>
      </c>
      <c r="B26" s="105" t="str">
        <f>B7&amp;""</f>
        <v xml:space="preserve"> </v>
      </c>
      <c r="C26" s="106"/>
      <c r="D26" s="104" t="str">
        <f>A26&amp;""</f>
        <v>0</v>
      </c>
      <c r="E26" s="105" t="str">
        <f>B26&amp;""</f>
        <v xml:space="preserve"> </v>
      </c>
      <c r="F26" s="106"/>
      <c r="G26" s="104" t="str">
        <f>D26&amp;""</f>
        <v>0</v>
      </c>
      <c r="H26" s="105" t="str">
        <f>E26&amp;""</f>
        <v xml:space="preserve"> </v>
      </c>
      <c r="I26" s="106"/>
      <c r="J26" s="104" t="str">
        <f>G26&amp;""</f>
        <v>0</v>
      </c>
      <c r="K26" s="105" t="str">
        <f>H26&amp;""</f>
        <v xml:space="preserve"> </v>
      </c>
    </row>
    <row r="27" spans="1:11" ht="14.25" customHeight="1">
      <c r="A27" s="104">
        <f>選手情報!$B$7</f>
        <v>0</v>
      </c>
      <c r="B27" s="105" t="str">
        <f>選手情報!$D$7&amp;" "&amp;選手情報!$J$7</f>
        <v xml:space="preserve"> </v>
      </c>
      <c r="C27" s="106"/>
      <c r="D27" s="104" t="str">
        <f t="shared" ref="D27:D37" si="6">A27&amp;""</f>
        <v>0</v>
      </c>
      <c r="E27" s="105" t="str">
        <f t="shared" ref="E27:E37" si="7">B27&amp;""</f>
        <v xml:space="preserve"> </v>
      </c>
      <c r="F27" s="106"/>
      <c r="G27" s="104" t="str">
        <f t="shared" ref="G27:G37" si="8">D27&amp;""</f>
        <v>0</v>
      </c>
      <c r="H27" s="105" t="str">
        <f t="shared" ref="H27:H37" si="9">E27&amp;""</f>
        <v xml:space="preserve"> </v>
      </c>
      <c r="I27" s="106"/>
      <c r="J27" s="104" t="str">
        <f t="shared" ref="J27:J37" si="10">G27&amp;""</f>
        <v>0</v>
      </c>
      <c r="K27" s="105" t="str">
        <f t="shared" ref="K27:K37" si="11">H27&amp;""</f>
        <v xml:space="preserve"> </v>
      </c>
    </row>
    <row r="28" spans="1:11" ht="14.25" customHeight="1">
      <c r="A28" s="104">
        <f>選手情報!$B$9</f>
        <v>0</v>
      </c>
      <c r="B28" s="105" t="str">
        <f>選手情報!$D$9&amp;" "&amp;選手情報!$J$9</f>
        <v xml:space="preserve"> </v>
      </c>
      <c r="C28" s="106"/>
      <c r="D28" s="104" t="str">
        <f t="shared" si="6"/>
        <v>0</v>
      </c>
      <c r="E28" s="105" t="str">
        <f t="shared" si="7"/>
        <v xml:space="preserve"> </v>
      </c>
      <c r="F28" s="106"/>
      <c r="G28" s="104" t="str">
        <f t="shared" si="8"/>
        <v>0</v>
      </c>
      <c r="H28" s="105" t="str">
        <f t="shared" si="9"/>
        <v xml:space="preserve"> </v>
      </c>
      <c r="I28" s="106"/>
      <c r="J28" s="104" t="str">
        <f t="shared" si="10"/>
        <v>0</v>
      </c>
      <c r="K28" s="105" t="str">
        <f t="shared" si="11"/>
        <v xml:space="preserve"> </v>
      </c>
    </row>
    <row r="29" spans="1:11" ht="14.25" customHeight="1">
      <c r="A29" s="104">
        <f>選手情報!$B$11</f>
        <v>0</v>
      </c>
      <c r="B29" s="105" t="str">
        <f>選手情報!$D$11&amp;" "&amp;選手情報!$J$11</f>
        <v xml:space="preserve"> </v>
      </c>
      <c r="C29" s="106"/>
      <c r="D29" s="104" t="str">
        <f t="shared" si="6"/>
        <v>0</v>
      </c>
      <c r="E29" s="105" t="str">
        <f t="shared" si="7"/>
        <v xml:space="preserve"> </v>
      </c>
      <c r="F29" s="106"/>
      <c r="G29" s="104" t="str">
        <f t="shared" si="8"/>
        <v>0</v>
      </c>
      <c r="H29" s="105" t="str">
        <f t="shared" si="9"/>
        <v xml:space="preserve"> </v>
      </c>
      <c r="I29" s="106"/>
      <c r="J29" s="104" t="str">
        <f t="shared" si="10"/>
        <v>0</v>
      </c>
      <c r="K29" s="105" t="str">
        <f t="shared" si="11"/>
        <v xml:space="preserve"> </v>
      </c>
    </row>
    <row r="30" spans="1:11" ht="14.25" customHeight="1">
      <c r="A30" s="104">
        <f>選手情報!$B$13</f>
        <v>0</v>
      </c>
      <c r="B30" s="105" t="str">
        <f>選手情報!$D$13&amp;" "&amp;選手情報!$J$13</f>
        <v xml:space="preserve"> </v>
      </c>
      <c r="C30" s="106"/>
      <c r="D30" s="104" t="str">
        <f t="shared" si="6"/>
        <v>0</v>
      </c>
      <c r="E30" s="105" t="str">
        <f t="shared" si="7"/>
        <v xml:space="preserve"> </v>
      </c>
      <c r="F30" s="106"/>
      <c r="G30" s="104" t="str">
        <f t="shared" si="8"/>
        <v>0</v>
      </c>
      <c r="H30" s="105" t="str">
        <f t="shared" si="9"/>
        <v xml:space="preserve"> </v>
      </c>
      <c r="I30" s="106"/>
      <c r="J30" s="104" t="str">
        <f t="shared" si="10"/>
        <v>0</v>
      </c>
      <c r="K30" s="105" t="str">
        <f t="shared" si="11"/>
        <v xml:space="preserve"> </v>
      </c>
    </row>
    <row r="31" spans="1:11" ht="14.25" customHeight="1">
      <c r="A31" s="104">
        <f>選手情報!$B$15</f>
        <v>0</v>
      </c>
      <c r="B31" s="105" t="str">
        <f>選手情報!$D$15&amp;" "&amp;選手情報!$J$15</f>
        <v xml:space="preserve"> </v>
      </c>
      <c r="C31" s="106"/>
      <c r="D31" s="104" t="str">
        <f t="shared" si="6"/>
        <v>0</v>
      </c>
      <c r="E31" s="105" t="str">
        <f t="shared" si="7"/>
        <v xml:space="preserve"> </v>
      </c>
      <c r="F31" s="106"/>
      <c r="G31" s="104" t="str">
        <f t="shared" si="8"/>
        <v>0</v>
      </c>
      <c r="H31" s="105" t="str">
        <f t="shared" si="9"/>
        <v xml:space="preserve"> </v>
      </c>
      <c r="I31" s="106"/>
      <c r="J31" s="104" t="str">
        <f t="shared" si="10"/>
        <v>0</v>
      </c>
      <c r="K31" s="105" t="str">
        <f t="shared" si="11"/>
        <v xml:space="preserve"> </v>
      </c>
    </row>
    <row r="32" spans="1:11" ht="14.25" customHeight="1">
      <c r="A32" s="104">
        <f>選手情報!$B$17</f>
        <v>0</v>
      </c>
      <c r="B32" s="105" t="str">
        <f>選手情報!$D$17&amp;" "&amp;選手情報!$J$17</f>
        <v xml:space="preserve"> </v>
      </c>
      <c r="C32" s="106"/>
      <c r="D32" s="104" t="str">
        <f t="shared" si="6"/>
        <v>0</v>
      </c>
      <c r="E32" s="105" t="str">
        <f t="shared" si="7"/>
        <v xml:space="preserve"> </v>
      </c>
      <c r="F32" s="106"/>
      <c r="G32" s="104" t="str">
        <f t="shared" si="8"/>
        <v>0</v>
      </c>
      <c r="H32" s="105" t="str">
        <f t="shared" si="9"/>
        <v xml:space="preserve"> </v>
      </c>
      <c r="I32" s="106"/>
      <c r="J32" s="104" t="str">
        <f t="shared" si="10"/>
        <v>0</v>
      </c>
      <c r="K32" s="105" t="str">
        <f t="shared" si="11"/>
        <v xml:space="preserve"> </v>
      </c>
    </row>
    <row r="33" spans="1:11" ht="14.25" customHeight="1">
      <c r="A33" s="104">
        <f>選手情報!$B$19</f>
        <v>0</v>
      </c>
      <c r="B33" s="105" t="str">
        <f>選手情報!$D$19&amp;" "&amp;選手情報!$J$19</f>
        <v xml:space="preserve"> </v>
      </c>
      <c r="C33" s="106"/>
      <c r="D33" s="104" t="str">
        <f t="shared" si="6"/>
        <v>0</v>
      </c>
      <c r="E33" s="105" t="str">
        <f t="shared" si="7"/>
        <v xml:space="preserve"> </v>
      </c>
      <c r="F33" s="106"/>
      <c r="G33" s="104" t="str">
        <f t="shared" si="8"/>
        <v>0</v>
      </c>
      <c r="H33" s="105" t="str">
        <f t="shared" si="9"/>
        <v xml:space="preserve"> </v>
      </c>
      <c r="I33" s="106"/>
      <c r="J33" s="104" t="str">
        <f t="shared" si="10"/>
        <v>0</v>
      </c>
      <c r="K33" s="105" t="str">
        <f t="shared" si="11"/>
        <v xml:space="preserve"> </v>
      </c>
    </row>
    <row r="34" spans="1:11" ht="14.25" customHeight="1">
      <c r="A34" s="104">
        <f>選手情報!$B$21</f>
        <v>0</v>
      </c>
      <c r="B34" s="105" t="str">
        <f>選手情報!$D$21&amp;" "&amp;選手情報!$J$21</f>
        <v xml:space="preserve"> </v>
      </c>
      <c r="C34" s="106"/>
      <c r="D34" s="104" t="str">
        <f t="shared" si="6"/>
        <v>0</v>
      </c>
      <c r="E34" s="105" t="str">
        <f t="shared" si="7"/>
        <v xml:space="preserve"> </v>
      </c>
      <c r="F34" s="106"/>
      <c r="G34" s="104" t="str">
        <f t="shared" si="8"/>
        <v>0</v>
      </c>
      <c r="H34" s="105" t="str">
        <f t="shared" si="9"/>
        <v xml:space="preserve"> </v>
      </c>
      <c r="I34" s="106"/>
      <c r="J34" s="104" t="str">
        <f t="shared" si="10"/>
        <v>0</v>
      </c>
      <c r="K34" s="105" t="str">
        <f t="shared" si="11"/>
        <v xml:space="preserve"> </v>
      </c>
    </row>
    <row r="35" spans="1:11" ht="14.25" customHeight="1">
      <c r="A35" s="104">
        <f>選手情報!$B$23</f>
        <v>0</v>
      </c>
      <c r="B35" s="105" t="str">
        <f>選手情報!$D$23&amp;" "&amp;選手情報!$J$23</f>
        <v xml:space="preserve"> </v>
      </c>
      <c r="C35" s="106"/>
      <c r="D35" s="104" t="str">
        <f t="shared" si="6"/>
        <v>0</v>
      </c>
      <c r="E35" s="105" t="str">
        <f t="shared" si="7"/>
        <v xml:space="preserve"> </v>
      </c>
      <c r="F35" s="106"/>
      <c r="G35" s="104" t="str">
        <f t="shared" si="8"/>
        <v>0</v>
      </c>
      <c r="H35" s="105" t="str">
        <f t="shared" si="9"/>
        <v xml:space="preserve"> </v>
      </c>
      <c r="I35" s="106"/>
      <c r="J35" s="104" t="str">
        <f t="shared" si="10"/>
        <v>0</v>
      </c>
      <c r="K35" s="105" t="str">
        <f t="shared" si="11"/>
        <v xml:space="preserve"> </v>
      </c>
    </row>
    <row r="36" spans="1:11" ht="14.25" customHeight="1">
      <c r="A36" s="104">
        <f>選手情報!$B$25</f>
        <v>0</v>
      </c>
      <c r="B36" s="105" t="str">
        <f>選手情報!$D$25&amp;" "&amp;選手情報!$J$25</f>
        <v xml:space="preserve"> </v>
      </c>
      <c r="C36" s="106"/>
      <c r="D36" s="104" t="str">
        <f t="shared" si="6"/>
        <v>0</v>
      </c>
      <c r="E36" s="105" t="str">
        <f t="shared" si="7"/>
        <v xml:space="preserve"> </v>
      </c>
      <c r="F36" s="106"/>
      <c r="G36" s="104" t="str">
        <f t="shared" si="8"/>
        <v>0</v>
      </c>
      <c r="H36" s="105" t="str">
        <f t="shared" si="9"/>
        <v xml:space="preserve"> </v>
      </c>
      <c r="I36" s="106"/>
      <c r="J36" s="104" t="str">
        <f t="shared" si="10"/>
        <v>0</v>
      </c>
      <c r="K36" s="105" t="str">
        <f t="shared" si="11"/>
        <v xml:space="preserve"> </v>
      </c>
    </row>
    <row r="37" spans="1:11" ht="14.25" customHeight="1">
      <c r="A37" s="104">
        <f>選手情報!$B$27</f>
        <v>0</v>
      </c>
      <c r="B37" s="105" t="str">
        <f>選手情報!$D$27&amp;" "&amp;選手情報!$J$27</f>
        <v xml:space="preserve"> </v>
      </c>
      <c r="C37" s="106"/>
      <c r="D37" s="104" t="str">
        <f t="shared" si="6"/>
        <v>0</v>
      </c>
      <c r="E37" s="105" t="str">
        <f t="shared" si="7"/>
        <v xml:space="preserve"> </v>
      </c>
      <c r="F37" s="106"/>
      <c r="G37" s="104" t="str">
        <f t="shared" si="8"/>
        <v>0</v>
      </c>
      <c r="H37" s="105" t="str">
        <f t="shared" si="9"/>
        <v xml:space="preserve"> </v>
      </c>
      <c r="I37" s="106"/>
      <c r="J37" s="104" t="str">
        <f t="shared" si="10"/>
        <v>0</v>
      </c>
      <c r="K37" s="105" t="str">
        <f t="shared" si="11"/>
        <v xml:space="preserve"> </v>
      </c>
    </row>
    <row r="39" spans="1:11" ht="9" customHeight="1">
      <c r="A39" s="704" t="s">
        <v>21</v>
      </c>
      <c r="B39" s="701" t="str">
        <f>B20&amp;""</f>
        <v/>
      </c>
      <c r="C39" s="101"/>
      <c r="D39" s="704" t="s">
        <v>21</v>
      </c>
      <c r="E39" s="701" t="str">
        <f>B39&amp;""</f>
        <v/>
      </c>
      <c r="F39" s="101"/>
      <c r="G39" s="704" t="s">
        <v>21</v>
      </c>
      <c r="H39" s="701" t="str">
        <f>E39&amp;""</f>
        <v/>
      </c>
      <c r="I39" s="101"/>
      <c r="J39" s="704" t="s">
        <v>21</v>
      </c>
      <c r="K39" s="701" t="str">
        <f>H39&amp;""</f>
        <v/>
      </c>
    </row>
    <row r="40" spans="1:11" ht="9" customHeight="1">
      <c r="A40" s="705"/>
      <c r="B40" s="702"/>
      <c r="C40" s="101"/>
      <c r="D40" s="705"/>
      <c r="E40" s="702"/>
      <c r="F40" s="101"/>
      <c r="G40" s="705"/>
      <c r="H40" s="702"/>
      <c r="I40" s="101"/>
      <c r="J40" s="705"/>
      <c r="K40" s="702"/>
    </row>
    <row r="41" spans="1:11" ht="9" customHeight="1">
      <c r="A41" s="706"/>
      <c r="B41" s="703"/>
      <c r="C41" s="101"/>
      <c r="D41" s="706"/>
      <c r="E41" s="703"/>
      <c r="F41" s="101"/>
      <c r="G41" s="706"/>
      <c r="H41" s="703"/>
      <c r="I41" s="101"/>
      <c r="J41" s="706"/>
      <c r="K41" s="703"/>
    </row>
    <row r="42" spans="1:11" ht="6" customHeight="1">
      <c r="A42" s="707" t="s">
        <v>78</v>
      </c>
      <c r="B42" s="710" t="s">
        <v>22</v>
      </c>
      <c r="D42" s="707" t="s">
        <v>78</v>
      </c>
      <c r="E42" s="710" t="s">
        <v>22</v>
      </c>
      <c r="G42" s="707" t="s">
        <v>78</v>
      </c>
      <c r="H42" s="710" t="s">
        <v>22</v>
      </c>
      <c r="J42" s="707" t="s">
        <v>78</v>
      </c>
      <c r="K42" s="710" t="s">
        <v>22</v>
      </c>
    </row>
    <row r="43" spans="1:11" ht="6" customHeight="1">
      <c r="A43" s="708"/>
      <c r="B43" s="711"/>
      <c r="D43" s="708"/>
      <c r="E43" s="711"/>
      <c r="G43" s="708"/>
      <c r="H43" s="711"/>
      <c r="J43" s="708"/>
      <c r="K43" s="711"/>
    </row>
    <row r="44" spans="1:11" ht="6" customHeight="1">
      <c r="A44" s="709"/>
      <c r="B44" s="712"/>
      <c r="D44" s="709"/>
      <c r="E44" s="712"/>
      <c r="G44" s="709"/>
      <c r="H44" s="712"/>
      <c r="J44" s="709"/>
      <c r="K44" s="712"/>
    </row>
    <row r="45" spans="1:11" ht="14.25" customHeight="1">
      <c r="A45" s="104" t="str">
        <f>A26&amp;""</f>
        <v>0</v>
      </c>
      <c r="B45" s="105" t="str">
        <f>B26&amp;""</f>
        <v xml:space="preserve"> </v>
      </c>
      <c r="C45" s="106"/>
      <c r="D45" s="104" t="str">
        <f>A45&amp;""</f>
        <v>0</v>
      </c>
      <c r="E45" s="105" t="str">
        <f>B45&amp;""</f>
        <v xml:space="preserve"> </v>
      </c>
      <c r="F45" s="106"/>
      <c r="G45" s="104" t="str">
        <f>D45&amp;""</f>
        <v>0</v>
      </c>
      <c r="H45" s="105" t="str">
        <f>E45&amp;""</f>
        <v xml:space="preserve"> </v>
      </c>
      <c r="I45" s="106"/>
      <c r="J45" s="104" t="str">
        <f>G45&amp;""</f>
        <v>0</v>
      </c>
      <c r="K45" s="105" t="str">
        <f>H45&amp;""</f>
        <v xml:space="preserve"> </v>
      </c>
    </row>
    <row r="46" spans="1:11" ht="14.25" customHeight="1">
      <c r="A46" s="104">
        <f>選手情報!$B$7</f>
        <v>0</v>
      </c>
      <c r="B46" s="105" t="str">
        <f>選手情報!$D$7&amp;" "&amp;選手情報!$J$7</f>
        <v xml:space="preserve"> </v>
      </c>
      <c r="C46" s="106"/>
      <c r="D46" s="104" t="str">
        <f t="shared" ref="D46:D56" si="12">A46&amp;""</f>
        <v>0</v>
      </c>
      <c r="E46" s="105" t="str">
        <f t="shared" ref="E46:E56" si="13">B46&amp;""</f>
        <v xml:space="preserve"> </v>
      </c>
      <c r="F46" s="106"/>
      <c r="G46" s="104" t="str">
        <f t="shared" ref="G46:G56" si="14">D46&amp;""</f>
        <v>0</v>
      </c>
      <c r="H46" s="105" t="str">
        <f t="shared" ref="H46:H56" si="15">E46&amp;""</f>
        <v xml:space="preserve"> </v>
      </c>
      <c r="I46" s="106"/>
      <c r="J46" s="104" t="str">
        <f t="shared" ref="J46:J56" si="16">G46&amp;""</f>
        <v>0</v>
      </c>
      <c r="K46" s="105" t="str">
        <f t="shared" ref="K46:K56" si="17">H46&amp;""</f>
        <v xml:space="preserve"> </v>
      </c>
    </row>
    <row r="47" spans="1:11" ht="14.25" customHeight="1">
      <c r="A47" s="104">
        <f>選手情報!$B$9</f>
        <v>0</v>
      </c>
      <c r="B47" s="105" t="str">
        <f>選手情報!$D$9&amp;" "&amp;選手情報!$J$9</f>
        <v xml:space="preserve"> </v>
      </c>
      <c r="C47" s="106"/>
      <c r="D47" s="104" t="str">
        <f t="shared" si="12"/>
        <v>0</v>
      </c>
      <c r="E47" s="105" t="str">
        <f t="shared" si="13"/>
        <v xml:space="preserve"> </v>
      </c>
      <c r="F47" s="106"/>
      <c r="G47" s="104" t="str">
        <f t="shared" si="14"/>
        <v>0</v>
      </c>
      <c r="H47" s="105" t="str">
        <f t="shared" si="15"/>
        <v xml:space="preserve"> </v>
      </c>
      <c r="I47" s="106"/>
      <c r="J47" s="104" t="str">
        <f t="shared" si="16"/>
        <v>0</v>
      </c>
      <c r="K47" s="105" t="str">
        <f t="shared" si="17"/>
        <v xml:space="preserve"> </v>
      </c>
    </row>
    <row r="48" spans="1:11" ht="14.25" customHeight="1">
      <c r="A48" s="104">
        <f>選手情報!$B$11</f>
        <v>0</v>
      </c>
      <c r="B48" s="105" t="str">
        <f>選手情報!$D$11&amp;" "&amp;選手情報!$J$11</f>
        <v xml:space="preserve"> </v>
      </c>
      <c r="C48" s="106"/>
      <c r="D48" s="104" t="str">
        <f t="shared" si="12"/>
        <v>0</v>
      </c>
      <c r="E48" s="105" t="str">
        <f t="shared" si="13"/>
        <v xml:space="preserve"> </v>
      </c>
      <c r="F48" s="106"/>
      <c r="G48" s="104" t="str">
        <f t="shared" si="14"/>
        <v>0</v>
      </c>
      <c r="H48" s="105" t="str">
        <f t="shared" si="15"/>
        <v xml:space="preserve"> </v>
      </c>
      <c r="I48" s="106"/>
      <c r="J48" s="104" t="str">
        <f t="shared" si="16"/>
        <v>0</v>
      </c>
      <c r="K48" s="105" t="str">
        <f t="shared" si="17"/>
        <v xml:space="preserve"> </v>
      </c>
    </row>
    <row r="49" spans="1:11" ht="14.25" customHeight="1">
      <c r="A49" s="104">
        <f>選手情報!$B$13</f>
        <v>0</v>
      </c>
      <c r="B49" s="105" t="str">
        <f>選手情報!$D$13&amp;" "&amp;選手情報!$J$13</f>
        <v xml:space="preserve"> </v>
      </c>
      <c r="C49" s="106"/>
      <c r="D49" s="104" t="str">
        <f t="shared" si="12"/>
        <v>0</v>
      </c>
      <c r="E49" s="105" t="str">
        <f t="shared" si="13"/>
        <v xml:space="preserve"> </v>
      </c>
      <c r="F49" s="106"/>
      <c r="G49" s="104" t="str">
        <f t="shared" si="14"/>
        <v>0</v>
      </c>
      <c r="H49" s="105" t="str">
        <f t="shared" si="15"/>
        <v xml:space="preserve"> </v>
      </c>
      <c r="I49" s="106"/>
      <c r="J49" s="104" t="str">
        <f t="shared" si="16"/>
        <v>0</v>
      </c>
      <c r="K49" s="105" t="str">
        <f t="shared" si="17"/>
        <v xml:space="preserve"> </v>
      </c>
    </row>
    <row r="50" spans="1:11" ht="14.25" customHeight="1">
      <c r="A50" s="104">
        <f>選手情報!$B$15</f>
        <v>0</v>
      </c>
      <c r="B50" s="105" t="str">
        <f>選手情報!$D$15&amp;" "&amp;選手情報!$J$15</f>
        <v xml:space="preserve"> </v>
      </c>
      <c r="C50" s="106"/>
      <c r="D50" s="104" t="str">
        <f t="shared" si="12"/>
        <v>0</v>
      </c>
      <c r="E50" s="105" t="str">
        <f t="shared" si="13"/>
        <v xml:space="preserve"> </v>
      </c>
      <c r="F50" s="106"/>
      <c r="G50" s="104" t="str">
        <f t="shared" si="14"/>
        <v>0</v>
      </c>
      <c r="H50" s="105" t="str">
        <f t="shared" si="15"/>
        <v xml:space="preserve"> </v>
      </c>
      <c r="I50" s="106"/>
      <c r="J50" s="104" t="str">
        <f t="shared" si="16"/>
        <v>0</v>
      </c>
      <c r="K50" s="105" t="str">
        <f t="shared" si="17"/>
        <v xml:space="preserve"> </v>
      </c>
    </row>
    <row r="51" spans="1:11" ht="14.25" customHeight="1">
      <c r="A51" s="104">
        <f>選手情報!$B$17</f>
        <v>0</v>
      </c>
      <c r="B51" s="105" t="str">
        <f>選手情報!$D$17&amp;" "&amp;選手情報!$J$17</f>
        <v xml:space="preserve"> </v>
      </c>
      <c r="C51" s="106"/>
      <c r="D51" s="104" t="str">
        <f t="shared" si="12"/>
        <v>0</v>
      </c>
      <c r="E51" s="105" t="str">
        <f t="shared" si="13"/>
        <v xml:space="preserve"> </v>
      </c>
      <c r="F51" s="106"/>
      <c r="G51" s="104" t="str">
        <f t="shared" si="14"/>
        <v>0</v>
      </c>
      <c r="H51" s="105" t="str">
        <f t="shared" si="15"/>
        <v xml:space="preserve"> </v>
      </c>
      <c r="I51" s="106"/>
      <c r="J51" s="104" t="str">
        <f t="shared" si="16"/>
        <v>0</v>
      </c>
      <c r="K51" s="105" t="str">
        <f t="shared" si="17"/>
        <v xml:space="preserve"> </v>
      </c>
    </row>
    <row r="52" spans="1:11" ht="14.25" customHeight="1">
      <c r="A52" s="104">
        <f>選手情報!$B$19</f>
        <v>0</v>
      </c>
      <c r="B52" s="105" t="str">
        <f>選手情報!$D$19&amp;" "&amp;選手情報!$J$19</f>
        <v xml:space="preserve"> </v>
      </c>
      <c r="C52" s="106"/>
      <c r="D52" s="104" t="str">
        <f t="shared" si="12"/>
        <v>0</v>
      </c>
      <c r="E52" s="105" t="str">
        <f t="shared" si="13"/>
        <v xml:space="preserve"> </v>
      </c>
      <c r="F52" s="106"/>
      <c r="G52" s="104" t="str">
        <f t="shared" si="14"/>
        <v>0</v>
      </c>
      <c r="H52" s="105" t="str">
        <f t="shared" si="15"/>
        <v xml:space="preserve"> </v>
      </c>
      <c r="I52" s="106"/>
      <c r="J52" s="104" t="str">
        <f t="shared" si="16"/>
        <v>0</v>
      </c>
      <c r="K52" s="105" t="str">
        <f t="shared" si="17"/>
        <v xml:space="preserve"> </v>
      </c>
    </row>
    <row r="53" spans="1:11" ht="14.25" customHeight="1">
      <c r="A53" s="104">
        <f>選手情報!$B$21</f>
        <v>0</v>
      </c>
      <c r="B53" s="105" t="str">
        <f>選手情報!$D$21&amp;" "&amp;選手情報!$J$21</f>
        <v xml:space="preserve"> </v>
      </c>
      <c r="C53" s="106"/>
      <c r="D53" s="104" t="str">
        <f t="shared" si="12"/>
        <v>0</v>
      </c>
      <c r="E53" s="105" t="str">
        <f t="shared" si="13"/>
        <v xml:space="preserve"> </v>
      </c>
      <c r="F53" s="106"/>
      <c r="G53" s="104" t="str">
        <f t="shared" si="14"/>
        <v>0</v>
      </c>
      <c r="H53" s="105" t="str">
        <f t="shared" si="15"/>
        <v xml:space="preserve"> </v>
      </c>
      <c r="I53" s="106"/>
      <c r="J53" s="104" t="str">
        <f t="shared" si="16"/>
        <v>0</v>
      </c>
      <c r="K53" s="105" t="str">
        <f t="shared" si="17"/>
        <v xml:space="preserve"> </v>
      </c>
    </row>
    <row r="54" spans="1:11" ht="14.25" customHeight="1">
      <c r="A54" s="104">
        <f>選手情報!$B$23</f>
        <v>0</v>
      </c>
      <c r="B54" s="105" t="str">
        <f>選手情報!$D$23&amp;" "&amp;選手情報!$J$23</f>
        <v xml:space="preserve"> </v>
      </c>
      <c r="C54" s="106"/>
      <c r="D54" s="104" t="str">
        <f t="shared" si="12"/>
        <v>0</v>
      </c>
      <c r="E54" s="105" t="str">
        <f t="shared" si="13"/>
        <v xml:space="preserve"> </v>
      </c>
      <c r="F54" s="106"/>
      <c r="G54" s="104" t="str">
        <f t="shared" si="14"/>
        <v>0</v>
      </c>
      <c r="H54" s="105" t="str">
        <f t="shared" si="15"/>
        <v xml:space="preserve"> </v>
      </c>
      <c r="I54" s="106"/>
      <c r="J54" s="104" t="str">
        <f t="shared" si="16"/>
        <v>0</v>
      </c>
      <c r="K54" s="105" t="str">
        <f t="shared" si="17"/>
        <v xml:space="preserve"> </v>
      </c>
    </row>
    <row r="55" spans="1:11" ht="14.25" customHeight="1">
      <c r="A55" s="104">
        <f>選手情報!$B$25</f>
        <v>0</v>
      </c>
      <c r="B55" s="105" t="str">
        <f>選手情報!$D$25&amp;" "&amp;選手情報!$J$25</f>
        <v xml:space="preserve"> </v>
      </c>
      <c r="C55" s="106"/>
      <c r="D55" s="104" t="str">
        <f t="shared" si="12"/>
        <v>0</v>
      </c>
      <c r="E55" s="105" t="str">
        <f t="shared" si="13"/>
        <v xml:space="preserve"> </v>
      </c>
      <c r="F55" s="106"/>
      <c r="G55" s="104" t="str">
        <f t="shared" si="14"/>
        <v>0</v>
      </c>
      <c r="H55" s="105" t="str">
        <f t="shared" si="15"/>
        <v xml:space="preserve"> </v>
      </c>
      <c r="I55" s="106"/>
      <c r="J55" s="104" t="str">
        <f t="shared" si="16"/>
        <v>0</v>
      </c>
      <c r="K55" s="105" t="str">
        <f t="shared" si="17"/>
        <v xml:space="preserve"> </v>
      </c>
    </row>
    <row r="56" spans="1:11" ht="14.25" customHeight="1">
      <c r="A56" s="104">
        <f>選手情報!$B$27</f>
        <v>0</v>
      </c>
      <c r="B56" s="105" t="str">
        <f>選手情報!$D$27&amp;" "&amp;選手情報!$J$27</f>
        <v xml:space="preserve"> </v>
      </c>
      <c r="C56" s="106"/>
      <c r="D56" s="104" t="str">
        <f t="shared" si="12"/>
        <v>0</v>
      </c>
      <c r="E56" s="105" t="str">
        <f t="shared" si="13"/>
        <v xml:space="preserve"> </v>
      </c>
      <c r="F56" s="106"/>
      <c r="G56" s="104" t="str">
        <f t="shared" si="14"/>
        <v>0</v>
      </c>
      <c r="H56" s="105" t="str">
        <f t="shared" si="15"/>
        <v xml:space="preserve"> </v>
      </c>
      <c r="I56" s="106"/>
      <c r="J56" s="104" t="str">
        <f t="shared" si="16"/>
        <v>0</v>
      </c>
      <c r="K56" s="105" t="str">
        <f t="shared" si="17"/>
        <v xml:space="preserve"> </v>
      </c>
    </row>
  </sheetData>
  <sheetProtection selectLockedCells="1" selectUnlockedCells="1"/>
  <mergeCells count="48">
    <mergeCell ref="H39:H41"/>
    <mergeCell ref="J39:J41"/>
    <mergeCell ref="K39:K41"/>
    <mergeCell ref="A42:A44"/>
    <mergeCell ref="B42:B44"/>
    <mergeCell ref="D42:D44"/>
    <mergeCell ref="E42:E44"/>
    <mergeCell ref="G42:G44"/>
    <mergeCell ref="H42:H44"/>
    <mergeCell ref="J42:J44"/>
    <mergeCell ref="K42:K44"/>
    <mergeCell ref="A39:A41"/>
    <mergeCell ref="B39:B41"/>
    <mergeCell ref="D39:D41"/>
    <mergeCell ref="E39:E41"/>
    <mergeCell ref="G39:G41"/>
    <mergeCell ref="H20:H22"/>
    <mergeCell ref="J20:J22"/>
    <mergeCell ref="K20:K22"/>
    <mergeCell ref="A23:A25"/>
    <mergeCell ref="B23:B25"/>
    <mergeCell ref="D23:D25"/>
    <mergeCell ref="E23:E25"/>
    <mergeCell ref="G23:G25"/>
    <mergeCell ref="H23:H25"/>
    <mergeCell ref="J23:J25"/>
    <mergeCell ref="K23:K25"/>
    <mergeCell ref="A20:A22"/>
    <mergeCell ref="B20:B22"/>
    <mergeCell ref="D20:D22"/>
    <mergeCell ref="E20:E22"/>
    <mergeCell ref="G20:G22"/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</mergeCells>
  <phoneticPr fontId="2"/>
  <conditionalFormatting sqref="A26:B37 A7:B18 D7:E18 G7:H18 J7:K18 D26:E37 G26:H37 J26:K37 D45:E56 G45:H56 J45:K56 A45:B5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21"/>
  <sheetViews>
    <sheetView view="pageBreakPreview" zoomScale="85" zoomScaleNormal="100" zoomScaleSheetLayoutView="85" workbookViewId="0">
      <selection activeCell="B2" sqref="B2"/>
    </sheetView>
  </sheetViews>
  <sheetFormatPr defaultRowHeight="13.5"/>
  <cols>
    <col min="1" max="1" width="9" style="89"/>
    <col min="2" max="2" width="14.5" style="89" customWidth="1"/>
    <col min="3" max="3" width="0.75" style="89" customWidth="1"/>
    <col min="4" max="4" width="9" style="89"/>
    <col min="5" max="5" width="14.5" style="89" customWidth="1"/>
    <col min="6" max="6" width="0.75" style="89" customWidth="1"/>
    <col min="7" max="7" width="9" style="89"/>
    <col min="8" max="8" width="14.5" style="89" customWidth="1"/>
    <col min="9" max="9" width="0.75" style="89" customWidth="1"/>
    <col min="10" max="10" width="9" style="89"/>
    <col min="11" max="11" width="14.5" style="89" customWidth="1"/>
    <col min="12" max="12" width="0.75" style="89" customWidth="1"/>
    <col min="13" max="13" width="9" style="89"/>
    <col min="14" max="14" width="14.5" style="89" customWidth="1"/>
    <col min="15" max="15" width="0.75" style="89" customWidth="1"/>
    <col min="16" max="16" width="9" style="89"/>
    <col min="17" max="17" width="14.5" style="89" customWidth="1"/>
    <col min="18" max="16384" width="9" style="89"/>
  </cols>
  <sheetData>
    <row r="1" spans="1:17" ht="25.5" customHeight="1">
      <c r="A1" s="87"/>
      <c r="B1" s="88" t="s">
        <v>134</v>
      </c>
      <c r="D1" s="87"/>
      <c r="E1" s="88" t="s">
        <v>134</v>
      </c>
      <c r="G1" s="87"/>
      <c r="H1" s="88" t="s">
        <v>134</v>
      </c>
      <c r="J1" s="87"/>
      <c r="K1" s="88" t="s">
        <v>134</v>
      </c>
      <c r="M1" s="87"/>
      <c r="N1" s="88" t="s">
        <v>134</v>
      </c>
      <c r="P1" s="87"/>
      <c r="Q1" s="88" t="s">
        <v>134</v>
      </c>
    </row>
    <row r="2" spans="1:17" ht="27" customHeight="1">
      <c r="A2" s="90" t="s">
        <v>25</v>
      </c>
      <c r="B2" s="100" t="str">
        <f>チーム情報!X8&amp;""</f>
        <v/>
      </c>
      <c r="D2" s="90" t="s">
        <v>25</v>
      </c>
      <c r="E2" s="91" t="str">
        <f>$B$2</f>
        <v/>
      </c>
      <c r="G2" s="90" t="s">
        <v>25</v>
      </c>
      <c r="H2" s="91" t="str">
        <f>$B$2</f>
        <v/>
      </c>
      <c r="J2" s="90" t="s">
        <v>25</v>
      </c>
      <c r="K2" s="91" t="str">
        <f>$B$2</f>
        <v/>
      </c>
      <c r="M2" s="90" t="s">
        <v>25</v>
      </c>
      <c r="N2" s="91" t="str">
        <f>$B$2</f>
        <v/>
      </c>
      <c r="P2" s="90" t="s">
        <v>25</v>
      </c>
      <c r="Q2" s="91" t="str">
        <f>$B$2</f>
        <v/>
      </c>
    </row>
    <row r="3" spans="1:17">
      <c r="A3" s="92" t="s">
        <v>135</v>
      </c>
      <c r="B3" s="93"/>
      <c r="D3" s="92" t="s">
        <v>135</v>
      </c>
      <c r="E3" s="93"/>
      <c r="G3" s="92" t="s">
        <v>135</v>
      </c>
      <c r="H3" s="93"/>
      <c r="J3" s="92" t="s">
        <v>135</v>
      </c>
      <c r="K3" s="93"/>
      <c r="M3" s="92" t="s">
        <v>135</v>
      </c>
      <c r="N3" s="93"/>
      <c r="P3" s="92" t="s">
        <v>135</v>
      </c>
      <c r="Q3" s="93"/>
    </row>
    <row r="4" spans="1:17" ht="28.5">
      <c r="A4" s="94">
        <v>1</v>
      </c>
      <c r="B4" s="95"/>
      <c r="D4" s="94">
        <v>1</v>
      </c>
      <c r="E4" s="95"/>
      <c r="G4" s="94">
        <v>1</v>
      </c>
      <c r="H4" s="95"/>
      <c r="J4" s="94">
        <v>1</v>
      </c>
      <c r="K4" s="95"/>
      <c r="M4" s="94">
        <v>1</v>
      </c>
      <c r="N4" s="95"/>
      <c r="P4" s="94">
        <v>1</v>
      </c>
      <c r="Q4" s="95"/>
    </row>
    <row r="5" spans="1:17" ht="28.5">
      <c r="A5" s="94">
        <v>2</v>
      </c>
      <c r="B5" s="95"/>
      <c r="D5" s="94">
        <v>2</v>
      </c>
      <c r="E5" s="95"/>
      <c r="G5" s="94">
        <v>2</v>
      </c>
      <c r="H5" s="95"/>
      <c r="J5" s="94">
        <v>2</v>
      </c>
      <c r="K5" s="95"/>
      <c r="M5" s="94">
        <v>2</v>
      </c>
      <c r="N5" s="95"/>
      <c r="P5" s="94">
        <v>2</v>
      </c>
      <c r="Q5" s="95"/>
    </row>
    <row r="6" spans="1:17" ht="28.5">
      <c r="A6" s="94">
        <v>3</v>
      </c>
      <c r="B6" s="95"/>
      <c r="D6" s="94">
        <v>3</v>
      </c>
      <c r="E6" s="95"/>
      <c r="G6" s="94">
        <v>3</v>
      </c>
      <c r="H6" s="95"/>
      <c r="J6" s="94">
        <v>3</v>
      </c>
      <c r="K6" s="95"/>
      <c r="M6" s="94">
        <v>3</v>
      </c>
      <c r="N6" s="95"/>
      <c r="P6" s="94">
        <v>3</v>
      </c>
      <c r="Q6" s="95"/>
    </row>
    <row r="7" spans="1:17" ht="28.5">
      <c r="A7" s="94">
        <v>4</v>
      </c>
      <c r="B7" s="95"/>
      <c r="D7" s="94">
        <v>4</v>
      </c>
      <c r="E7" s="95"/>
      <c r="G7" s="94">
        <v>4</v>
      </c>
      <c r="H7" s="95"/>
      <c r="J7" s="94">
        <v>4</v>
      </c>
      <c r="K7" s="95"/>
      <c r="M7" s="94">
        <v>4</v>
      </c>
      <c r="N7" s="95"/>
      <c r="P7" s="94">
        <v>4</v>
      </c>
      <c r="Q7" s="95"/>
    </row>
    <row r="8" spans="1:17" ht="28.5">
      <c r="A8" s="94">
        <v>5</v>
      </c>
      <c r="B8" s="95"/>
      <c r="D8" s="94">
        <v>5</v>
      </c>
      <c r="E8" s="95"/>
      <c r="G8" s="94">
        <v>5</v>
      </c>
      <c r="H8" s="95"/>
      <c r="J8" s="94">
        <v>5</v>
      </c>
      <c r="K8" s="95"/>
      <c r="M8" s="94">
        <v>5</v>
      </c>
      <c r="N8" s="95"/>
      <c r="P8" s="94">
        <v>5</v>
      </c>
      <c r="Q8" s="95"/>
    </row>
    <row r="9" spans="1:17" ht="29.25" thickBot="1">
      <c r="A9" s="96">
        <v>6</v>
      </c>
      <c r="B9" s="97"/>
      <c r="D9" s="96">
        <v>6</v>
      </c>
      <c r="E9" s="97"/>
      <c r="G9" s="96">
        <v>6</v>
      </c>
      <c r="H9" s="97"/>
      <c r="J9" s="96">
        <v>6</v>
      </c>
      <c r="K9" s="97"/>
      <c r="M9" s="96">
        <v>6</v>
      </c>
      <c r="N9" s="97"/>
      <c r="P9" s="96">
        <v>6</v>
      </c>
      <c r="Q9" s="97"/>
    </row>
    <row r="10" spans="1:17" ht="39.950000000000003" customHeight="1" thickBot="1">
      <c r="A10" s="98" t="s">
        <v>136</v>
      </c>
      <c r="B10" s="99"/>
      <c r="D10" s="98" t="s">
        <v>136</v>
      </c>
      <c r="E10" s="99"/>
      <c r="G10" s="98" t="s">
        <v>136</v>
      </c>
      <c r="H10" s="99"/>
      <c r="J10" s="98" t="s">
        <v>136</v>
      </c>
      <c r="K10" s="99"/>
      <c r="M10" s="98" t="s">
        <v>136</v>
      </c>
      <c r="N10" s="99"/>
      <c r="P10" s="98" t="s">
        <v>136</v>
      </c>
      <c r="Q10" s="99"/>
    </row>
    <row r="11" spans="1:17" ht="30" customHeight="1" thickBot="1"/>
    <row r="12" spans="1:17" ht="25.5" customHeight="1">
      <c r="A12" s="87"/>
      <c r="B12" s="88" t="s">
        <v>134</v>
      </c>
      <c r="D12" s="87"/>
      <c r="E12" s="88" t="s">
        <v>134</v>
      </c>
      <c r="G12" s="87"/>
      <c r="H12" s="88" t="s">
        <v>134</v>
      </c>
      <c r="J12" s="87"/>
      <c r="K12" s="88" t="s">
        <v>134</v>
      </c>
      <c r="M12" s="87"/>
      <c r="N12" s="88" t="s">
        <v>134</v>
      </c>
      <c r="P12" s="87"/>
      <c r="Q12" s="88" t="s">
        <v>134</v>
      </c>
    </row>
    <row r="13" spans="1:17" ht="27" customHeight="1">
      <c r="A13" s="90" t="s">
        <v>25</v>
      </c>
      <c r="B13" s="91" t="str">
        <f>$B$2</f>
        <v/>
      </c>
      <c r="D13" s="90" t="s">
        <v>25</v>
      </c>
      <c r="E13" s="91" t="str">
        <f>$B$2</f>
        <v/>
      </c>
      <c r="G13" s="90" t="s">
        <v>25</v>
      </c>
      <c r="H13" s="91" t="str">
        <f>$B$2</f>
        <v/>
      </c>
      <c r="J13" s="90" t="s">
        <v>25</v>
      </c>
      <c r="K13" s="91" t="str">
        <f>$B$2</f>
        <v/>
      </c>
      <c r="M13" s="90" t="s">
        <v>25</v>
      </c>
      <c r="N13" s="91" t="str">
        <f>$B$2</f>
        <v/>
      </c>
      <c r="P13" s="90" t="s">
        <v>25</v>
      </c>
      <c r="Q13" s="91" t="str">
        <f>$B$2</f>
        <v/>
      </c>
    </row>
    <row r="14" spans="1:17">
      <c r="A14" s="92" t="s">
        <v>135</v>
      </c>
      <c r="B14" s="93"/>
      <c r="D14" s="92" t="s">
        <v>135</v>
      </c>
      <c r="E14" s="93"/>
      <c r="G14" s="92" t="s">
        <v>135</v>
      </c>
      <c r="H14" s="93"/>
      <c r="J14" s="92" t="s">
        <v>135</v>
      </c>
      <c r="K14" s="93"/>
      <c r="M14" s="92" t="s">
        <v>135</v>
      </c>
      <c r="N14" s="93"/>
      <c r="P14" s="92" t="s">
        <v>135</v>
      </c>
      <c r="Q14" s="93"/>
    </row>
    <row r="15" spans="1:17" ht="28.5">
      <c r="A15" s="94">
        <v>1</v>
      </c>
      <c r="B15" s="95"/>
      <c r="D15" s="94">
        <v>1</v>
      </c>
      <c r="E15" s="95"/>
      <c r="G15" s="94">
        <v>1</v>
      </c>
      <c r="H15" s="95"/>
      <c r="J15" s="94">
        <v>1</v>
      </c>
      <c r="K15" s="95"/>
      <c r="M15" s="94">
        <v>1</v>
      </c>
      <c r="N15" s="95"/>
      <c r="P15" s="94">
        <v>1</v>
      </c>
      <c r="Q15" s="95"/>
    </row>
    <row r="16" spans="1:17" ht="28.5">
      <c r="A16" s="94">
        <v>2</v>
      </c>
      <c r="B16" s="95"/>
      <c r="D16" s="94">
        <v>2</v>
      </c>
      <c r="E16" s="95"/>
      <c r="G16" s="94">
        <v>2</v>
      </c>
      <c r="H16" s="95"/>
      <c r="J16" s="94">
        <v>2</v>
      </c>
      <c r="K16" s="95"/>
      <c r="M16" s="94">
        <v>2</v>
      </c>
      <c r="N16" s="95"/>
      <c r="P16" s="94">
        <v>2</v>
      </c>
      <c r="Q16" s="95"/>
    </row>
    <row r="17" spans="1:17" ht="28.5">
      <c r="A17" s="94">
        <v>3</v>
      </c>
      <c r="B17" s="95"/>
      <c r="D17" s="94">
        <v>3</v>
      </c>
      <c r="E17" s="95"/>
      <c r="G17" s="94">
        <v>3</v>
      </c>
      <c r="H17" s="95"/>
      <c r="J17" s="94">
        <v>3</v>
      </c>
      <c r="K17" s="95"/>
      <c r="M17" s="94">
        <v>3</v>
      </c>
      <c r="N17" s="95"/>
      <c r="P17" s="94">
        <v>3</v>
      </c>
      <c r="Q17" s="95"/>
    </row>
    <row r="18" spans="1:17" ht="28.5">
      <c r="A18" s="94">
        <v>4</v>
      </c>
      <c r="B18" s="95"/>
      <c r="D18" s="94">
        <v>4</v>
      </c>
      <c r="E18" s="95"/>
      <c r="G18" s="94">
        <v>4</v>
      </c>
      <c r="H18" s="95"/>
      <c r="J18" s="94">
        <v>4</v>
      </c>
      <c r="K18" s="95"/>
      <c r="M18" s="94">
        <v>4</v>
      </c>
      <c r="N18" s="95"/>
      <c r="P18" s="94">
        <v>4</v>
      </c>
      <c r="Q18" s="95"/>
    </row>
    <row r="19" spans="1:17" ht="28.5">
      <c r="A19" s="94">
        <v>5</v>
      </c>
      <c r="B19" s="95"/>
      <c r="D19" s="94">
        <v>5</v>
      </c>
      <c r="E19" s="95"/>
      <c r="G19" s="94">
        <v>5</v>
      </c>
      <c r="H19" s="95"/>
      <c r="J19" s="94">
        <v>5</v>
      </c>
      <c r="K19" s="95"/>
      <c r="M19" s="94">
        <v>5</v>
      </c>
      <c r="N19" s="95"/>
      <c r="P19" s="94">
        <v>5</v>
      </c>
      <c r="Q19" s="95"/>
    </row>
    <row r="20" spans="1:17" ht="29.25" thickBot="1">
      <c r="A20" s="96">
        <v>6</v>
      </c>
      <c r="B20" s="97"/>
      <c r="D20" s="96">
        <v>6</v>
      </c>
      <c r="E20" s="97"/>
      <c r="G20" s="96">
        <v>6</v>
      </c>
      <c r="H20" s="97"/>
      <c r="J20" s="96">
        <v>6</v>
      </c>
      <c r="K20" s="97"/>
      <c r="M20" s="96">
        <v>6</v>
      </c>
      <c r="N20" s="97"/>
      <c r="P20" s="96">
        <v>6</v>
      </c>
      <c r="Q20" s="97"/>
    </row>
    <row r="21" spans="1:17" ht="39.950000000000003" customHeight="1" thickBot="1">
      <c r="A21" s="98" t="s">
        <v>136</v>
      </c>
      <c r="B21" s="99"/>
      <c r="D21" s="98" t="s">
        <v>136</v>
      </c>
      <c r="E21" s="99"/>
      <c r="G21" s="98" t="s">
        <v>136</v>
      </c>
      <c r="H21" s="99"/>
      <c r="J21" s="98" t="s">
        <v>136</v>
      </c>
      <c r="K21" s="99"/>
      <c r="M21" s="98" t="s">
        <v>136</v>
      </c>
      <c r="N21" s="99"/>
      <c r="P21" s="98" t="s">
        <v>136</v>
      </c>
      <c r="Q21" s="99"/>
    </row>
  </sheetData>
  <sheetProtection algorithmName="SHA-512" hashValue="CwuHU6bCgmZL92+GlJ+VBVtPp9WY4GB/i9YXygrUw1EoT+FXSXiD+0sDnIKijpciV9+/faaI1ntm+nu3u1ssfA==" saltValue="hz6U5akSrLSww0tUpO43gA==" spinCount="100000" sheet="1" objects="1" scenarios="1"/>
  <phoneticPr fontId="32"/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管理者用</vt:lpstr>
      <vt:lpstr>チーム情報</vt:lpstr>
      <vt:lpstr>選手情報</vt:lpstr>
      <vt:lpstr>全国大会用</vt:lpstr>
      <vt:lpstr>申込書（都道府県大会）</vt:lpstr>
      <vt:lpstr>申込書（全国大会）</vt:lpstr>
      <vt:lpstr>エントリー変更届</vt:lpstr>
      <vt:lpstr>オーダー表（12名）</vt:lpstr>
      <vt:lpstr>サービスオーダー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全国大会用!Print_Area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具志堅弘之</cp:lastModifiedBy>
  <cp:lastPrinted>2023-05-09T10:51:04Z</cp:lastPrinted>
  <dcterms:created xsi:type="dcterms:W3CDTF">2012-04-19T12:45:11Z</dcterms:created>
  <dcterms:modified xsi:type="dcterms:W3CDTF">2023-05-28T11:32:31Z</dcterms:modified>
</cp:coreProperties>
</file>